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80" windowHeight="139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<sst xmlns="http://schemas.openxmlformats.org/spreadsheetml/2006/main" count="504" uniqueCount="300">
  <si>
    <t>Dép</t>
  </si>
  <si>
    <t>Ville</t>
  </si>
  <si>
    <t>Nb hab.</t>
  </si>
  <si>
    <t>Nb électeurs </t>
  </si>
  <si>
    <t>Couleur politique du maire</t>
  </si>
  <si>
    <t>Situation</t>
  </si>
  <si>
    <t>Site/Article</t>
  </si>
  <si>
    <t>Antibes</t>
  </si>
  <si>
    <t>UDF</t>
  </si>
  <si>
    <t>Partiel Nedap en 2005 (location). Partiel Nedap en 2007.</t>
  </si>
  <si>
    <t>Cagnes-sur-Mer</t>
  </si>
  <si>
    <t>RPR</t>
  </si>
  <si>
    <t>Achat envisagé, puis probablement abandonné</t>
  </si>
  <si>
    <t>Cannes</t>
  </si>
  <si>
    <t>Achat de 4 ordinateurs envisagé pour 2007 : abandon complet.</t>
  </si>
  <si>
    <t>Grasse</t>
  </si>
  <si>
    <t>DVD</t>
  </si>
  <si>
    <t>Achat souhaité, budget insuffisant</t>
  </si>
  <si>
    <t>Mandelieu-la-Napoule</t>
  </si>
  <si>
    <t>Equip. Nedap en 2005</t>
  </si>
  <si>
    <t>Mouans-Sartoux</t>
  </si>
  <si>
    <t>VEC</t>
  </si>
  <si>
    <t>Autorisation préfectorale</t>
  </si>
  <si>
    <t>Mougins</t>
  </si>
  <si>
    <t>Equip Nedap 2005</t>
  </si>
  <si>
    <t>Nice</t>
  </si>
  <si>
    <t>Partiel Nedap en 2004, projets à long terme</t>
  </si>
  <si>
    <t>Saint-Laurent-du-Var</t>
  </si>
  <si>
    <t>Valbonne</t>
  </si>
  <si>
    <t>SOC</t>
  </si>
  <si>
    <t>Vence</t>
  </si>
  <si>
    <t>Villeneuve-Loubet</t>
  </si>
  <si>
    <t>RPF</t>
  </si>
  <si>
    <t>Equip. Nedap 2004</t>
  </si>
  <si>
    <t>Sedan</t>
  </si>
  <si>
    <t>Location Indra pour un bureau de vote en 2005</t>
  </si>
  <si>
    <t>Marignane</t>
  </si>
  <si>
    <t>Equip Nedap 2007</t>
  </si>
  <si>
    <t>Plan-de-Cuques</t>
  </si>
  <si>
    <t>Projets abandonnés</t>
  </si>
  <si>
    <t>Ifs</t>
  </si>
  <si>
    <t>Equip iVotronic 2007. Après le 22 avril : possible non utilisation.</t>
  </si>
  <si>
    <t>Touques</t>
  </si>
  <si>
    <t>Autorisation préfectorale non utilisée en 2007.</t>
  </si>
  <si>
    <t>Royan</t>
  </si>
  <si>
    <t>Autorisée en 2004, rien en 2007</t>
  </si>
  <si>
    <t>Bourges</t>
  </si>
  <si>
    <t>UMP</t>
  </si>
  <si>
    <t>Saint-Amand-Montrond</t>
  </si>
  <si>
    <t>Equip 2007, probablement Nedap</t>
  </si>
  <si>
    <t>Trégueux</t>
  </si>
  <si>
    <t>DVG</t>
  </si>
  <si>
    <t>Equip Nedap 2006</t>
  </si>
  <si>
    <t>Audincourt</t>
  </si>
  <si>
    <t>Prévu pour 2007, apparamment pas réalisé.</t>
  </si>
  <si>
    <t>Montbéliard</t>
  </si>
  <si>
    <t>Expérim Nedap 2005. Equip Nedap 2007 d’un seul bureau.</t>
  </si>
  <si>
    <t>Bourg-de-Péage</t>
  </si>
  <si>
    <t>Location Nedap 2004, abandon (coût prohibitif)</t>
  </si>
  <si>
    <t>Détails</t>
  </si>
  <si>
    <t>Brest</t>
  </si>
  <si>
    <t>Equip. Nedap en 2004</t>
  </si>
  <si>
    <t>Balma</t>
  </si>
  <si>
    <t>En projet selon rapport d’activité 2005. Pas réalisé en 2007.</t>
  </si>
  <si>
    <t>Castanet-Tolosan</t>
  </si>
  <si>
    <t>Expérim Nedap 2005, équip 2007.</t>
  </si>
  <si>
    <t>Toulouse</t>
  </si>
  <si>
    <t>Expérim. Indra en 2004. Expérim de quelques bureaux de vote en 2007 : projet abandonné.</t>
  </si>
  <si>
    <t>Mérignac</t>
  </si>
  <si>
    <t>Expérim. e-Poll 2002. Autorisation préfectorale 2006, pas de projets.</t>
  </si>
  <si>
    <t>Pessac</t>
  </si>
  <si>
    <t>Nedap (pas de détails). Autorisation préfectorale 2006. A l’étude. Rien en 2007.</t>
  </si>
  <si>
    <t>Le Teich</t>
  </si>
  <si>
    <t>Location Indra en 2005, l’expérience ne sera pas renouvelée.</t>
  </si>
  <si>
    <t>Juvignac</t>
  </si>
  <si>
    <t>Equip probablement Nedap</t>
  </si>
  <si>
    <t>Palavas-les-Flots</t>
  </si>
  <si>
    <t>Equip 2007 probablement Nedap</t>
  </si>
  <si>
    <t>Valras-Plage</t>
  </si>
  <si>
    <t>Villeneuve-lès-Béziers</t>
  </si>
  <si>
    <t>PRG</t>
  </si>
  <si>
    <t>Rennes</t>
  </si>
  <si>
    <t>Expérim Indra. Projets abandonnés.</t>
  </si>
  <si>
    <t>Saint-Malo</t>
  </si>
  <si>
    <t>Test 2004, équip iVotronic 2005. Après les problèmes du 22 avril : plus d’utilisation en 2007.</t>
  </si>
  <si>
    <t>Déols</t>
  </si>
  <si>
    <t>En projet</t>
  </si>
  <si>
    <t>Amboise</t>
  </si>
  <si>
    <t>Indra (pas de détails). Rien en 2007.</t>
  </si>
  <si>
    <t>Grenoble</t>
  </si>
  <si>
    <t>Partiel Nedap 2004. Achat ES&amp;S iVotronic abandonné en nov 2006.</t>
  </si>
  <si>
    <t>Meylan</t>
  </si>
  <si>
    <t>Equip. iVotronic 2004</t>
  </si>
  <si>
    <t>Voiron</t>
  </si>
  <si>
    <t>Voreppe</t>
  </si>
  <si>
    <t>Equip iVotronic 2007.</t>
  </si>
  <si>
    <t>Voreppe Citoyen</t>
  </si>
  <si>
    <t>Mimizan</t>
  </si>
  <si>
    <t>Roanne</t>
  </si>
  <si>
    <t>DL</t>
  </si>
  <si>
    <t>Nedap (pas de détails). Rien en 2007.</t>
  </si>
  <si>
    <t>Saint-Chamond</t>
  </si>
  <si>
    <t>Blain</t>
  </si>
  <si>
    <t>Nedap (pas de détails)</t>
  </si>
  <si>
    <t>Carquefou</t>
  </si>
  <si>
    <t>Projets. Rien en 2007.</t>
  </si>
  <si>
    <t>Couëron</t>
  </si>
  <si>
    <t>Achat Nedap 2006</t>
  </si>
  <si>
    <t>Nantes</t>
  </si>
  <si>
    <t>Expérim Indra et Nedap 2005. Rien en 2007.</t>
  </si>
  <si>
    <t>Orvault</t>
  </si>
  <si>
    <t>Equip. Nedap 2005</t>
  </si>
  <si>
    <t>Pornichet</t>
  </si>
  <si>
    <t>Indra en 2004 ou 2005. Nedap en 2007.</t>
  </si>
  <si>
    <t>Sucé-sur-Erdre</t>
  </si>
  <si>
    <t>Projet évoqué en 2005. Rien en 2007.</t>
  </si>
  <si>
    <t>La Ferté-Saint-Aubin</t>
  </si>
  <si>
    <t>Autorisation préfectorale. Rien en 2007.</t>
  </si>
  <si>
    <t>Châlons-en-Champagne</t>
  </si>
  <si>
    <t>Expérim. Indra en 2004. Rien en 2007.</t>
  </si>
  <si>
    <t>Epernay</t>
  </si>
  <si>
    <t>Equip Nedap 2007.</t>
  </si>
  <si>
    <t>Reims</t>
  </si>
  <si>
    <t>Expérim. Nedap+Indra en 2004. Equip Indra 2007.</t>
  </si>
  <si>
    <t>Vandoeuvre-lès-Nancy</t>
  </si>
  <si>
    <t>Location Indra en 2004 et 2005. Vote papier en 2007 (causes : subventions insuffisantes, impossibilité de mise en réseau et de transmission informatique des résultats vers la préfecture)</t>
  </si>
  <si>
    <t>Lorient</t>
  </si>
  <si>
    <t>Ploemeur</t>
  </si>
  <si>
    <t>Equip 2007.</t>
  </si>
  <si>
    <t>Ploërmel</t>
  </si>
  <si>
    <t>Questembert</t>
  </si>
  <si>
    <t>Equip ( ?) Nedap 2004</t>
  </si>
  <si>
    <t>Theix</t>
  </si>
  <si>
    <t>Nevers</t>
  </si>
  <si>
    <t>Partiel Nedap 2005</t>
  </si>
  <si>
    <t>Annoeullin</t>
  </si>
  <si>
    <t>Condé-sur-l’Escaut</t>
  </si>
  <si>
    <t>Equip 2007</t>
  </si>
  <si>
    <t>Dunkerque</t>
  </si>
  <si>
    <t>Hésite (coût)</t>
  </si>
  <si>
    <t>Fort-Mardyck</t>
  </si>
  <si>
    <t>Test en 2004, non reconduit</t>
  </si>
  <si>
    <t>Grande-Synthe</t>
  </si>
  <si>
    <t>Autorisation en mars 2005. Rien en 2007.</t>
  </si>
  <si>
    <t>Hazebrouck</t>
  </si>
  <si>
    <t>Achat Indra 2005</t>
  </si>
  <si>
    <t>Saint-Pol-sur-Mer</t>
  </si>
  <si>
    <t>MDC</t>
  </si>
  <si>
    <t>Equip ( ?) Nedap 2005</t>
  </si>
  <si>
    <t>Noyon</t>
  </si>
  <si>
    <t>Alençon</t>
  </si>
  <si>
    <t>Expérim Nedap 2005 (1 BV) - équip complet prévu pour 2007</t>
  </si>
  <si>
    <t>Strasbourg</t>
  </si>
  <si>
    <t>Partiel 2 Indra + 2 Nedap en 2005. Projets pour 2007 abandonnés.</t>
  </si>
  <si>
    <t>Colmar</t>
  </si>
  <si>
    <t>Test Indra en 2005. Pas de projet pour 2007.</t>
  </si>
  <si>
    <t>Horbourg-Wihr</t>
  </si>
  <si>
    <t>Autorisation préfectorale, mais maintien du vote traditionnel annoncé</t>
  </si>
  <si>
    <t>Kingersheim</t>
  </si>
  <si>
    <t>Appel d’offres pour le 25 aout 2006, devait être voté le 20 septembre, décision reportée, projet de jury citoyen.</t>
  </si>
  <si>
    <t>Mulhouse</t>
  </si>
  <si>
    <t>Partiel Nedap 2004+2005, équip sournois en 2006</t>
  </si>
  <si>
    <t>Riedisheim</t>
  </si>
  <si>
    <t>Equip Nedap en 2006 et 2007</t>
  </si>
  <si>
    <t>Wintzenheim</t>
  </si>
  <si>
    <t>Equip Indra en 2005 et 2006</t>
  </si>
  <si>
    <t>Chazay-d’Azergues</t>
  </si>
  <si>
    <t>Le Mans</t>
  </si>
  <si>
    <t>Achat Nedap voté en septembre 2006</t>
  </si>
  <si>
    <t>Bons-en-Chablais</t>
  </si>
  <si>
    <t>Autorisation préfectorale du 31.05.2006. Rien en 2007.</t>
  </si>
  <si>
    <t>Evian-les-Bains</t>
  </si>
  <si>
    <t>Saint-Gervais-les-Bains</t>
  </si>
  <si>
    <t>Thyez</t>
  </si>
  <si>
    <t>Equip ivotronic 2007.</t>
  </si>
  <si>
    <t>Paris</t>
  </si>
  <si>
    <t>A étudié e-poll pour 2008</t>
  </si>
  <si>
    <t>Le Havre</t>
  </si>
  <si>
    <t>Equip. Nedap en 2005. Pour 2007, achat de 13 ordinateurs supplementaires pour cause de files d’attente.</t>
  </si>
  <si>
    <t>Sainte-Adresse</t>
  </si>
  <si>
    <t>Evoqué en mai 2006 : avis très défavorable.</t>
  </si>
  <si>
    <t>Cesson</t>
  </si>
  <si>
    <t>Claye-Souilly</t>
  </si>
  <si>
    <t>Moissy-Cramayel</t>
  </si>
  <si>
    <t>Montereau-Fault-Yonne</t>
  </si>
  <si>
    <t>Mouroux</t>
  </si>
  <si>
    <t>Nemours</t>
  </si>
  <si>
    <t>Savigny-le-Temple</t>
  </si>
  <si>
    <t>Equip Indra 2007.</t>
  </si>
  <si>
    <t>Thorigny-sur-Marne</t>
  </si>
  <si>
    <t>Villenoy</t>
  </si>
  <si>
    <t>Andrésy</t>
  </si>
  <si>
    <t>Location Indra 2005. Rien en 2007.</t>
  </si>
  <si>
    <t>Versailles</t>
  </si>
  <si>
    <t>Autorisée. Rien en 2007.</t>
  </si>
  <si>
    <t>Le Vésinet</t>
  </si>
  <si>
    <t>Expérim Nedap 2005. Rien en 2007.</t>
  </si>
  <si>
    <t>Amiens</t>
  </si>
  <si>
    <r>
      <t xml:space="preserve">Expérim Nedap 2005, équip partiel en 2007, </t>
    </r>
    <r>
      <rPr>
        <u val="single"/>
        <sz val="10"/>
        <color indexed="62"/>
        <rFont val="Georgia"/>
        <family val="1"/>
      </rPr>
      <t>Campagne amiénoise contre ordinateurs de vote</t>
    </r>
    <r>
      <rPr>
        <sz val="10"/>
        <rFont val="Georgia"/>
        <family val="1"/>
      </rPr>
      <t>.</t>
    </r>
    <r>
      <rPr>
        <u val="single"/>
        <sz val="10"/>
        <color indexed="62"/>
        <rFont val="Georgia"/>
        <family val="1"/>
      </rPr>
      <t>Suspension</t>
    </r>
    <r>
      <rPr>
        <sz val="10"/>
        <rFont val="Georgia"/>
        <family val="1"/>
      </rPr>
      <t xml:space="preserve"> juste avant le premier tour de la présidentielle.</t>
    </r>
  </si>
  <si>
    <t>Six-Fours-les-Plages</t>
  </si>
  <si>
    <t>Autorisation préfectorale depuis longtemps. Pas de projets.</t>
  </si>
  <si>
    <t>Orange</t>
  </si>
  <si>
    <t>FN</t>
  </si>
  <si>
    <t>Achat début 2006, probablement Nedap</t>
  </si>
  <si>
    <t>Les Herbiers</t>
  </si>
  <si>
    <t>Rambervillers</t>
  </si>
  <si>
    <t>Autorisation en 2004. Rien en 2007.</t>
  </si>
  <si>
    <t>Auxerre</t>
  </si>
  <si>
    <t>Autorisation ancienne. Projets abandonnés.</t>
  </si>
  <si>
    <t>Beaucourt</t>
  </si>
  <si>
    <t>En projet. Rien en 2007.</t>
  </si>
  <si>
    <t>Bures-sur-Yvette</t>
  </si>
  <si>
    <t>Autorisation préfectorale 2006. Rien en 2007.</t>
  </si>
  <si>
    <t>Corbeil-Essonnes</t>
  </si>
  <si>
    <t>Autorisation préfectorale. Aucun projet pour 2007</t>
  </si>
  <si>
    <t>Evry</t>
  </si>
  <si>
    <t>Autorisation préfectorale. Aucun projet.</t>
  </si>
  <si>
    <t>Juvisy-sur-Orge</t>
  </si>
  <si>
    <t>Linas</t>
  </si>
  <si>
    <t>Autorisation préfectorale 2006. Possible équip Nedap 2007 (à confirmer).</t>
  </si>
  <si>
    <t>Orsay</t>
  </si>
  <si>
    <t>Expérim. True Vote 2003. Autorisation préfectorale 2006. Rien en 2007.</t>
  </si>
  <si>
    <t>Villebon-sur-Yvette</t>
  </si>
  <si>
    <t>Wissous</t>
  </si>
  <si>
    <t>Equip iVotronic 2007</t>
  </si>
  <si>
    <t>Antony</t>
  </si>
  <si>
    <t>Bois-Colombes</t>
  </si>
  <si>
    <t>Boulogne-Billancourt</t>
  </si>
  <si>
    <t>Expérim Nedap 2004. Achat Nedap voté en conseil municipal (12 juillet 2006). Action</t>
  </si>
  <si>
    <t>Châtenay-Malabry</t>
  </si>
  <si>
    <t>Châtillon</t>
  </si>
  <si>
    <t>Projet d’équipement (pas de détails)</t>
  </si>
  <si>
    <t>Chaville</t>
  </si>
  <si>
    <t>Clichy</t>
  </si>
  <si>
    <t>Conseil municipal du 19 déc : décision d’achat votée mais jamais effectuée. élection scolaire faite avec Nedap</t>
  </si>
  <si>
    <t>Colombes</t>
  </si>
  <si>
    <t>Partiel Nedap 2005. Equip complet Nedap 2007</t>
  </si>
  <si>
    <t>Courbevoie</t>
  </si>
  <si>
    <t>Expérim Nedap 2005, puis achat fait en 2006.</t>
  </si>
  <si>
    <t>Garches</t>
  </si>
  <si>
    <t>Achat fait en 2006</t>
  </si>
  <si>
    <t>Issy-les-Moulineaux</t>
  </si>
  <si>
    <t>Expérim. diverses. Achat ivotronic 2007. Décision lors conseil municipal du 1er février. Détails</t>
  </si>
  <si>
    <t>Levallois-Perret</t>
  </si>
  <si>
    <t>Le Plessis-Robinson</t>
  </si>
  <si>
    <t>Appel d’offres pour le 25 septembre 2006 (abandonné ?)</t>
  </si>
  <si>
    <t>Sceaux</t>
  </si>
  <si>
    <t>Prévu pour 2007, abandonné par souci de prudence</t>
  </si>
  <si>
    <t>Sèvres</t>
  </si>
  <si>
    <t>Expérim Nedap 2005. Equip 2007.</t>
  </si>
  <si>
    <t>Suresnes</t>
  </si>
  <si>
    <t>Vaucresson</t>
  </si>
  <si>
    <t>Equipée Nedap en 2006.</t>
  </si>
  <si>
    <t>Ville-d’Avray</t>
  </si>
  <si>
    <t>Aulnay-sous-Bois</t>
  </si>
  <si>
    <t>Bagnolet</t>
  </si>
  <si>
    <t>COM</t>
  </si>
  <si>
    <t>Noisy-le-Sec</t>
  </si>
  <si>
    <t>Pret ivotronic pour le 1er tour de la présidentielle, puis abandon.</t>
  </si>
  <si>
    <t>Rosny-sous-Bois</t>
  </si>
  <si>
    <t>Saint-Denis</t>
  </si>
  <si>
    <t>Appel d’offres pour sept 2006 déclaré sans suite : forte critique et abandon</t>
  </si>
  <si>
    <t>Stains</t>
  </si>
  <si>
    <t>Expérim Nedap 2005. Appel d’offres pour fév 2006</t>
  </si>
  <si>
    <t>Vaujours</t>
  </si>
  <si>
    <t>Autorisation préfectorale avril 2005. Rien en 2007.</t>
  </si>
  <si>
    <t>Arcueil</t>
  </si>
  <si>
    <t>Equipement Nedap 2007</t>
  </si>
  <si>
    <t>Bry-sur-Marne</t>
  </si>
  <si>
    <t>Equipement Nedap 2007. Site d’un citoyen</t>
  </si>
  <si>
    <t>Joinville-le-Pont</t>
  </si>
  <si>
    <t>Marolles-en-Brie</t>
  </si>
  <si>
    <t>Le Perreux-sur-Marne</t>
  </si>
  <si>
    <t>Equip Indra 2007, pas d’utilisation au 2nd tour de la présidentielle.</t>
  </si>
  <si>
    <t>Saint-Maur-des-Fossés</t>
  </si>
  <si>
    <t>Saint-Maurice</t>
  </si>
  <si>
    <t>Villeneuve-le-Roi</t>
  </si>
  <si>
    <t>Vitry-sur-Seine</t>
  </si>
  <si>
    <t>Courdimanche</t>
  </si>
  <si>
    <t>Vauréal</t>
  </si>
  <si>
    <t>ZA</t>
  </si>
  <si>
    <t>Trois-Rivières</t>
  </si>
  <si>
    <t>Un bureau Nedap en 2007</t>
  </si>
  <si>
    <t>abstentions</t>
  </si>
  <si>
    <t>nuls</t>
  </si>
  <si>
    <t>  Mme  Marie-George  BUFFET</t>
  </si>
  <si>
    <t>  M.  Gérard  SCHIVARDI</t>
  </si>
  <si>
    <t>  M.  François  BAYROU</t>
  </si>
  <si>
    <t>  M.  José  BOVÉ</t>
  </si>
  <si>
    <t>  Mme  Dominique  VOYNET</t>
  </si>
  <si>
    <t>  M.  Philippe  de VILLIERS</t>
  </si>
  <si>
    <t>  Mme  Ségolène  ROYAL</t>
  </si>
  <si>
    <t>  M.  Frédéric  NIHOUS</t>
  </si>
  <si>
    <t>  M.  Jean-Marie  LE PEN</t>
  </si>
  <si>
    <t>  Mme  Arlette  LAGUILLER</t>
  </si>
  <si>
    <t>  M.  Nicolas  SARKOZY</t>
  </si>
  <si>
    <t>inscrits</t>
  </si>
  <si>
    <t>M.  Olivier  BESANCENOT</t>
  </si>
  <si>
    <t xml:space="preserve">France </t>
  </si>
  <si>
    <t>Verification</t>
  </si>
</sst>
</file>

<file path=xl/styles.xml><?xml version="1.0" encoding="utf-8"?>
<styleSheet xmlns="http://schemas.openxmlformats.org/spreadsheetml/2006/main">
  <numFmts count="1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Vrai&quot;;&quot;Vrai&quot;;&quot;Faux&quot;"/>
    <numFmt numFmtId="165" formatCode="&quot;Actif&quot;;&quot;Actif&quot;;&quot;Inactif&quot;"/>
    <numFmt numFmtId="166" formatCode="#,##0.000"/>
    <numFmt numFmtId="167" formatCode="0.0000"/>
  </numFmts>
  <fonts count="8">
    <font>
      <sz val="10"/>
      <name val="Arial"/>
      <family val="0"/>
    </font>
    <font>
      <sz val="10"/>
      <name val="Georgia"/>
      <family val="1"/>
    </font>
    <font>
      <b/>
      <sz val="10"/>
      <name val="Georgia"/>
      <family val="1"/>
    </font>
    <font>
      <i/>
      <sz val="10"/>
      <name val="Georgia"/>
      <family val="1"/>
    </font>
    <font>
      <u val="single"/>
      <sz val="10"/>
      <color indexed="62"/>
      <name val="Georgia"/>
      <family val="1"/>
    </font>
    <font>
      <sz val="10"/>
      <color indexed="9"/>
      <name val="Georgi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0" borderId="0" xfId="15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6" fillId="0" borderId="5" xfId="15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6" fillId="0" borderId="7" xfId="15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3" fontId="0" fillId="0" borderId="10" xfId="0" applyNumberFormat="1" applyBorder="1" applyAlignment="1">
      <alignment wrapText="1"/>
    </xf>
    <xf numFmtId="3" fontId="0" fillId="0" borderId="9" xfId="0" applyNumberFormat="1" applyBorder="1" applyAlignment="1">
      <alignment wrapText="1"/>
    </xf>
    <xf numFmtId="3" fontId="0" fillId="0" borderId="11" xfId="0" applyNumberFormat="1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Fill="1" applyBorder="1" applyAlignment="1">
      <alignment wrapText="1"/>
    </xf>
    <xf numFmtId="3" fontId="0" fillId="0" borderId="9" xfId="0" applyNumberFormat="1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3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3" fontId="0" fillId="0" borderId="0" xfId="0" applyNumberFormat="1" applyAlignment="1">
      <alignment horizontal="center" vertical="center"/>
    </xf>
    <xf numFmtId="166" fontId="0" fillId="0" borderId="9" xfId="0" applyNumberFormat="1" applyBorder="1" applyAlignment="1">
      <alignment horizontal="right" vertical="center"/>
    </xf>
    <xf numFmtId="166" fontId="0" fillId="0" borderId="0" xfId="0" applyNumberForma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10" borderId="16" xfId="0" applyNumberFormat="1" applyFill="1" applyBorder="1" applyAlignment="1">
      <alignment horizontal="center" vertical="center"/>
    </xf>
    <xf numFmtId="2" fontId="0" fillId="10" borderId="17" xfId="0" applyNumberFormat="1" applyFill="1" applyBorder="1" applyAlignment="1">
      <alignment horizontal="center" vertical="center"/>
    </xf>
    <xf numFmtId="2" fontId="0" fillId="11" borderId="17" xfId="0" applyNumberFormat="1" applyFill="1" applyBorder="1" applyAlignment="1">
      <alignment horizontal="center" vertical="center"/>
    </xf>
    <xf numFmtId="2" fontId="0" fillId="11" borderId="18" xfId="0" applyNumberForma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104775</xdr:rowOff>
    </xdr:to>
    <xdr:pic>
      <xdr:nvPicPr>
        <xdr:cNvPr id="1" name="Picture 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104775</xdr:rowOff>
    </xdr:to>
    <xdr:pic>
      <xdr:nvPicPr>
        <xdr:cNvPr id="2" name="Picture 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104775</xdr:rowOff>
    </xdr:to>
    <xdr:pic>
      <xdr:nvPicPr>
        <xdr:cNvPr id="3" name="Picture 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104775</xdr:rowOff>
    </xdr:to>
    <xdr:pic>
      <xdr:nvPicPr>
        <xdr:cNvPr id="4" name="Picture 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inateurs-de-vote.org/Prises-de-position.html#cannes" TargetMode="External" /><Relationship Id="rId2" Type="http://schemas.openxmlformats.org/officeDocument/2006/relationships/hyperlink" Target="http://www.ordinateurs-de-vote.org/Bourg-de-Peage.html" TargetMode="External" /><Relationship Id="rId3" Type="http://schemas.openxmlformats.org/officeDocument/2006/relationships/hyperlink" Target="http://www.ordinateurs-de-vote.org/-Brest-.html" TargetMode="External" /><Relationship Id="rId4" Type="http://schemas.openxmlformats.org/officeDocument/2006/relationships/hyperlink" Target="http://www.midenews.com/fr/presse/article/lire?id=437" TargetMode="External" /><Relationship Id="rId5" Type="http://schemas.openxmlformats.org/officeDocument/2006/relationships/hyperlink" Target="http://www.ordinateurs-de-vote.org/Reactions-a-Grenoble-devant-le.html" TargetMode="External" /><Relationship Id="rId6" Type="http://schemas.openxmlformats.org/officeDocument/2006/relationships/hyperlink" Target="http://voreppe.citoyen.free.fr/" TargetMode="External" /><Relationship Id="rId7" Type="http://schemas.openxmlformats.org/officeDocument/2006/relationships/hyperlink" Target="http://www.ordinateurs-de-vote.org/Vandoeuvre-les-Nancy.html" TargetMode="External" /><Relationship Id="rId8" Type="http://schemas.openxmlformats.org/officeDocument/2006/relationships/hyperlink" Target="http://www.ordinateurs-de-vote.org/Le-Havre.html" TargetMode="External" /><Relationship Id="rId9" Type="http://schemas.openxmlformats.org/officeDocument/2006/relationships/hyperlink" Target="http://www.wissous.fr/529-actualites.html" TargetMode="External" /><Relationship Id="rId10" Type="http://schemas.openxmlformats.org/officeDocument/2006/relationships/hyperlink" Target="http://www.ordinateurs-de-vote.org/bb" TargetMode="External" /><Relationship Id="rId11" Type="http://schemas.openxmlformats.org/officeDocument/2006/relationships/hyperlink" Target="http://www.clichyevenements.fr/2006/11/election_du_cce.html" TargetMode="External" /><Relationship Id="rId12" Type="http://schemas.openxmlformats.org/officeDocument/2006/relationships/hyperlink" Target="http://oumph.free.fr/textes/vote_electronique_issy.html" TargetMode="External" /><Relationship Id="rId13" Type="http://schemas.openxmlformats.org/officeDocument/2006/relationships/hyperlink" Target="http://www.josephdion.com/2007/02/vote_lectroniqu.html" TargetMode="External" /><Relationship Id="rId14" Type="http://schemas.openxmlformats.org/officeDocument/2006/relationships/hyperlink" Target="http://www.ordinateurs-de-vote.org/St-Denis-renonce-a-s-equiper-en.html" TargetMode="External" /><Relationship Id="rId15" Type="http://schemas.openxmlformats.org/officeDocument/2006/relationships/hyperlink" Target="http://brysurmarne.free.fr/spip/" TargetMode="External" /><Relationship Id="rId16" Type="http://schemas.openxmlformats.org/officeDocument/2006/relationships/hyperlink" Target="http://www.newmedia-fr.info/ixm_ixpnews.php?file=article&amp;item_id=21940" TargetMode="External" /><Relationship Id="rId17" Type="http://schemas.openxmlformats.org/officeDocument/2006/relationships/hyperlink" Target="http://www.ordinateurs-de-vote.org/Prises-de-position.html#cannes" TargetMode="External" /><Relationship Id="rId18" Type="http://schemas.openxmlformats.org/officeDocument/2006/relationships/hyperlink" Target="http://www.ordinateurs-de-vote.org/Bourg-de-Peage.html" TargetMode="External" /><Relationship Id="rId19" Type="http://schemas.openxmlformats.org/officeDocument/2006/relationships/hyperlink" Target="http://www.ordinateurs-de-vote.org/-Brest-.html" TargetMode="External" /><Relationship Id="rId20" Type="http://schemas.openxmlformats.org/officeDocument/2006/relationships/hyperlink" Target="http://www.midenews.com/fr/presse/article/lire?id=437" TargetMode="External" /><Relationship Id="rId21" Type="http://schemas.openxmlformats.org/officeDocument/2006/relationships/hyperlink" Target="http://www.ordinateurs-de-vote.org/Reactions-a-Grenoble-devant-le.html" TargetMode="External" /><Relationship Id="rId22" Type="http://schemas.openxmlformats.org/officeDocument/2006/relationships/hyperlink" Target="http://voreppe.citoyen.free.fr/" TargetMode="External" /><Relationship Id="rId23" Type="http://schemas.openxmlformats.org/officeDocument/2006/relationships/hyperlink" Target="http://www.ordinateurs-de-vote.org/Vandoeuvre-les-Nancy.html" TargetMode="External" /><Relationship Id="rId24" Type="http://schemas.openxmlformats.org/officeDocument/2006/relationships/hyperlink" Target="http://www.ordinateurs-de-vote.org/Le-Havre.html" TargetMode="External" /><Relationship Id="rId25" Type="http://schemas.openxmlformats.org/officeDocument/2006/relationships/hyperlink" Target="http://www.wissous.fr/529-actualites.html" TargetMode="External" /><Relationship Id="rId26" Type="http://schemas.openxmlformats.org/officeDocument/2006/relationships/hyperlink" Target="http://www.ordinateurs-de-vote.org/bb" TargetMode="External" /><Relationship Id="rId27" Type="http://schemas.openxmlformats.org/officeDocument/2006/relationships/hyperlink" Target="http://www.clichyevenements.fr/2006/11/election_du_cce.html" TargetMode="External" /><Relationship Id="rId28" Type="http://schemas.openxmlformats.org/officeDocument/2006/relationships/hyperlink" Target="http://oumph.free.fr/textes/vote_electronique_issy.html" TargetMode="External" /><Relationship Id="rId29" Type="http://schemas.openxmlformats.org/officeDocument/2006/relationships/hyperlink" Target="http://www.josephdion.com/2007/02/vote_lectroniqu.html" TargetMode="External" /><Relationship Id="rId30" Type="http://schemas.openxmlformats.org/officeDocument/2006/relationships/hyperlink" Target="http://www.ordinateurs-de-vote.org/St-Denis-renonce-a-s-equiper-en.html" TargetMode="External" /><Relationship Id="rId31" Type="http://schemas.openxmlformats.org/officeDocument/2006/relationships/hyperlink" Target="http://brysurmarne.free.fr/spip/" TargetMode="External" /><Relationship Id="rId32" Type="http://schemas.openxmlformats.org/officeDocument/2006/relationships/hyperlink" Target="http://www.newmedia-fr.info/ixm_ixpnews.php?file=article&amp;item_id=21940" TargetMode="External" /><Relationship Id="rId33" Type="http://schemas.openxmlformats.org/officeDocument/2006/relationships/hyperlink" Target="http://www.ordinateurs-de-vote.org/Prises-de-position.html#cannes" TargetMode="External" /><Relationship Id="rId34" Type="http://schemas.openxmlformats.org/officeDocument/2006/relationships/hyperlink" Target="http://www.ordinateurs-de-vote.org/Bourg-de-Peage.html" TargetMode="External" /><Relationship Id="rId35" Type="http://schemas.openxmlformats.org/officeDocument/2006/relationships/hyperlink" Target="http://www.ordinateurs-de-vote.org/-Brest-.html" TargetMode="External" /><Relationship Id="rId36" Type="http://schemas.openxmlformats.org/officeDocument/2006/relationships/hyperlink" Target="http://www.ordinateurs-de-vote.org/Prises-de-position.html#cannes" TargetMode="External" /><Relationship Id="rId37" Type="http://schemas.openxmlformats.org/officeDocument/2006/relationships/hyperlink" Target="http://www.ordinateurs-de-vote.org/Bourg-de-Peage.html" TargetMode="External" /><Relationship Id="rId38" Type="http://schemas.openxmlformats.org/officeDocument/2006/relationships/hyperlink" Target="http://www.ordinateurs-de-vote.org/-Brest-.html" TargetMode="External" /><Relationship Id="rId39" Type="http://schemas.openxmlformats.org/officeDocument/2006/relationships/hyperlink" Target="http://www.midenews.com/fr/presse/article/lire?id=437" TargetMode="External" /><Relationship Id="rId40" Type="http://schemas.openxmlformats.org/officeDocument/2006/relationships/hyperlink" Target="http://www.ordinateurs-de-vote.org/Reactions-a-Grenoble-devant-le.html" TargetMode="External" /><Relationship Id="rId41" Type="http://schemas.openxmlformats.org/officeDocument/2006/relationships/hyperlink" Target="http://voreppe.citoyen.free.fr/" TargetMode="External" /><Relationship Id="rId42" Type="http://schemas.openxmlformats.org/officeDocument/2006/relationships/hyperlink" Target="http://www.ordinateurs-de-vote.org/Vandoeuvre-les-Nancy.html" TargetMode="External" /><Relationship Id="rId43" Type="http://schemas.openxmlformats.org/officeDocument/2006/relationships/hyperlink" Target="http://www.ordinateurs-de-vote.org/Prises-de-position.html#cannes" TargetMode="External" /><Relationship Id="rId44" Type="http://schemas.openxmlformats.org/officeDocument/2006/relationships/hyperlink" Target="http://www.ordinateurs-de-vote.org/Bourg-de-Peage.html" TargetMode="External" /><Relationship Id="rId45" Type="http://schemas.openxmlformats.org/officeDocument/2006/relationships/hyperlink" Target="http://www.ordinateurs-de-vote.org/-Brest-.html" TargetMode="External" /><Relationship Id="rId46" Type="http://schemas.openxmlformats.org/officeDocument/2006/relationships/hyperlink" Target="http://www.midenews.com/fr/presse/article/lire?id=437" TargetMode="External" /><Relationship Id="rId47" Type="http://schemas.openxmlformats.org/officeDocument/2006/relationships/hyperlink" Target="http://www.ordinateurs-de-vote.org/Reactions-a-Grenoble-devant-le.html" TargetMode="External" /><Relationship Id="rId48" Type="http://schemas.openxmlformats.org/officeDocument/2006/relationships/hyperlink" Target="http://voreppe.citoyen.free.fr/" TargetMode="External" /><Relationship Id="rId49" Type="http://schemas.openxmlformats.org/officeDocument/2006/relationships/hyperlink" Target="http://www.ordinateurs-de-vote.org/Vandoeuvre-les-Nancy.html" TargetMode="External" /><Relationship Id="rId50" Type="http://schemas.openxmlformats.org/officeDocument/2006/relationships/hyperlink" Target="http://www.ordinateurs-de-vote.org/Prises-de-position.html#cannes" TargetMode="External" /><Relationship Id="rId51" Type="http://schemas.openxmlformats.org/officeDocument/2006/relationships/hyperlink" Target="http://www.ordinateurs-de-vote.org/Bourg-de-Peage.html" TargetMode="External" /><Relationship Id="rId52" Type="http://schemas.openxmlformats.org/officeDocument/2006/relationships/hyperlink" Target="http://www.ordinateurs-de-vote.org/-Brest-.html" TargetMode="External" /><Relationship Id="rId53" Type="http://schemas.openxmlformats.org/officeDocument/2006/relationships/hyperlink" Target="http://www.midenews.com/fr/presse/article/lire?id=437" TargetMode="External" /><Relationship Id="rId54" Type="http://schemas.openxmlformats.org/officeDocument/2006/relationships/hyperlink" Target="http://www.ordinateurs-de-vote.org/Reactions-a-Grenoble-devant-le.html" TargetMode="External" /><Relationship Id="rId55" Type="http://schemas.openxmlformats.org/officeDocument/2006/relationships/hyperlink" Target="http://voreppe.citoyen.free.fr/" TargetMode="External" /><Relationship Id="rId56" Type="http://schemas.openxmlformats.org/officeDocument/2006/relationships/hyperlink" Target="http://www.ordinateurs-de-vote.org/Vandoeuvre-les-Nancy.html" TargetMode="External" /><Relationship Id="rId57" Type="http://schemas.openxmlformats.org/officeDocument/2006/relationships/drawing" Target="../drawings/drawing1.xml" /><Relationship Id="rId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8"/>
  <sheetViews>
    <sheetView tabSelected="1" workbookViewId="0" topLeftCell="A165">
      <selection activeCell="E168" sqref="E168"/>
    </sheetView>
  </sheetViews>
  <sheetFormatPr defaultColWidth="11.421875" defaultRowHeight="27" customHeight="1"/>
  <cols>
    <col min="1" max="1" width="23.140625" style="5" bestFit="1" customWidth="1"/>
    <col min="2" max="2" width="27.8515625" style="5" customWidth="1"/>
    <col min="3" max="3" width="9.7109375" style="5" bestFit="1" customWidth="1"/>
    <col min="4" max="4" width="11.28125" style="5" bestFit="1" customWidth="1"/>
    <col min="5" max="5" width="11.421875" style="5" customWidth="1"/>
    <col min="6" max="6" width="18.7109375" style="5" customWidth="1"/>
    <col min="7" max="7" width="9.421875" style="5" customWidth="1"/>
    <col min="8" max="23" width="11.421875" style="5" customWidth="1"/>
    <col min="24" max="24" width="11.421875" style="27" customWidth="1"/>
    <col min="25" max="25" width="20.421875" style="5" bestFit="1" customWidth="1"/>
    <col min="26" max="16384" width="11.421875" style="5" customWidth="1"/>
  </cols>
  <sheetData>
    <row r="1" spans="1:24" ht="27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I1" s="4" t="s">
        <v>296</v>
      </c>
      <c r="J1" s="4" t="s">
        <v>283</v>
      </c>
      <c r="K1" s="4" t="s">
        <v>284</v>
      </c>
      <c r="L1" s="4" t="s">
        <v>297</v>
      </c>
      <c r="M1" s="4" t="s">
        <v>285</v>
      </c>
      <c r="N1" s="4" t="s">
        <v>286</v>
      </c>
      <c r="O1" s="4" t="s">
        <v>287</v>
      </c>
      <c r="P1" s="4" t="s">
        <v>288</v>
      </c>
      <c r="Q1" s="4" t="s">
        <v>289</v>
      </c>
      <c r="R1" s="4" t="s">
        <v>290</v>
      </c>
      <c r="S1" s="4" t="s">
        <v>291</v>
      </c>
      <c r="T1" s="4" t="s">
        <v>292</v>
      </c>
      <c r="U1" s="4" t="s">
        <v>293</v>
      </c>
      <c r="V1" s="4" t="s">
        <v>294</v>
      </c>
      <c r="W1" s="4" t="s">
        <v>295</v>
      </c>
      <c r="X1" s="27" t="s">
        <v>299</v>
      </c>
    </row>
    <row r="2" spans="1:25" ht="27" customHeight="1">
      <c r="A2" s="6">
        <v>6</v>
      </c>
      <c r="B2" s="1" t="s">
        <v>7</v>
      </c>
      <c r="C2" s="1">
        <v>72412</v>
      </c>
      <c r="D2" s="1">
        <v>45943</v>
      </c>
      <c r="E2" s="7" t="s">
        <v>8</v>
      </c>
      <c r="F2" s="8" t="s">
        <v>9</v>
      </c>
      <c r="G2" s="9"/>
      <c r="H2" s="5">
        <v>1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7">
        <f>SUM(J2:W2)</f>
        <v>0</v>
      </c>
      <c r="Y2" s="5">
        <f>IF(H2=2,A2&amp;" "&amp;B2,"")</f>
      </c>
    </row>
    <row r="3" spans="1:25" ht="27" customHeight="1">
      <c r="A3" s="10">
        <v>6</v>
      </c>
      <c r="B3" s="11" t="s">
        <v>10</v>
      </c>
      <c r="C3" s="11">
        <v>43942</v>
      </c>
      <c r="D3" s="11">
        <v>29569</v>
      </c>
      <c r="E3" s="12" t="s">
        <v>11</v>
      </c>
      <c r="F3" s="8" t="s">
        <v>12</v>
      </c>
      <c r="G3" s="9"/>
      <c r="H3" s="5">
        <v>0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7">
        <f aca="true" t="shared" si="0" ref="X3:X65">SUM(J3:W3)</f>
        <v>0</v>
      </c>
      <c r="Y3" s="5">
        <f aca="true" t="shared" si="1" ref="Y3:Y66">IF(H3=2,A3&amp;" "&amp;B3,"")</f>
      </c>
    </row>
    <row r="4" spans="1:25" ht="27" customHeight="1">
      <c r="A4" s="10">
        <v>6</v>
      </c>
      <c r="B4" s="11" t="s">
        <v>13</v>
      </c>
      <c r="C4" s="11">
        <v>67304</v>
      </c>
      <c r="D4" s="11">
        <v>44896</v>
      </c>
      <c r="E4" s="12" t="s">
        <v>11</v>
      </c>
      <c r="F4" s="13" t="s">
        <v>14</v>
      </c>
      <c r="G4" s="9"/>
      <c r="H4" s="5">
        <v>0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7">
        <f t="shared" si="0"/>
        <v>0</v>
      </c>
      <c r="Y4" s="5">
        <f t="shared" si="1"/>
      </c>
    </row>
    <row r="5" spans="1:25" ht="27" customHeight="1">
      <c r="A5" s="10">
        <v>6</v>
      </c>
      <c r="B5" s="11" t="s">
        <v>15</v>
      </c>
      <c r="C5" s="11">
        <v>43874</v>
      </c>
      <c r="D5" s="11">
        <v>26337</v>
      </c>
      <c r="E5" s="14" t="s">
        <v>16</v>
      </c>
      <c r="F5" s="8" t="s">
        <v>17</v>
      </c>
      <c r="G5" s="9"/>
      <c r="H5" s="5">
        <v>0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>
        <f t="shared" si="0"/>
        <v>0</v>
      </c>
      <c r="Y5" s="5">
        <f t="shared" si="1"/>
      </c>
    </row>
    <row r="6" spans="1:25" ht="36.75" customHeight="1" thickBot="1">
      <c r="A6" s="6">
        <v>6</v>
      </c>
      <c r="B6" s="1" t="s">
        <v>18</v>
      </c>
      <c r="C6" s="1">
        <v>17870</v>
      </c>
      <c r="D6" s="1">
        <v>14617</v>
      </c>
      <c r="E6" s="12" t="s">
        <v>11</v>
      </c>
      <c r="F6" s="8" t="s">
        <v>19</v>
      </c>
      <c r="G6" s="9"/>
      <c r="H6" s="5">
        <v>2</v>
      </c>
      <c r="I6" s="37">
        <v>15968</v>
      </c>
      <c r="J6" s="37">
        <v>2345</v>
      </c>
      <c r="K6" s="38">
        <v>161</v>
      </c>
      <c r="L6" s="38">
        <v>295</v>
      </c>
      <c r="M6" s="38">
        <v>107</v>
      </c>
      <c r="N6" s="38">
        <v>32</v>
      </c>
      <c r="O6" s="37">
        <v>1935</v>
      </c>
      <c r="P6" s="38">
        <v>104</v>
      </c>
      <c r="Q6" s="38">
        <v>171</v>
      </c>
      <c r="R6" s="38">
        <v>289</v>
      </c>
      <c r="S6" s="37">
        <v>1845</v>
      </c>
      <c r="T6" s="38">
        <v>49</v>
      </c>
      <c r="U6" s="37">
        <v>1684</v>
      </c>
      <c r="V6" s="38">
        <v>90</v>
      </c>
      <c r="W6" s="37">
        <v>6861</v>
      </c>
      <c r="X6" s="27">
        <f t="shared" si="0"/>
        <v>15968</v>
      </c>
      <c r="Y6" s="5" t="str">
        <f t="shared" si="1"/>
        <v>6 Mandelieu-la-Napoule</v>
      </c>
    </row>
    <row r="7" spans="1:25" ht="27" customHeight="1">
      <c r="A7" s="10">
        <v>6</v>
      </c>
      <c r="B7" s="11" t="s">
        <v>20</v>
      </c>
      <c r="C7" s="11">
        <v>8889</v>
      </c>
      <c r="D7" s="11">
        <v>6932</v>
      </c>
      <c r="E7" s="15" t="s">
        <v>21</v>
      </c>
      <c r="F7" s="8" t="s">
        <v>22</v>
      </c>
      <c r="G7" s="9"/>
      <c r="H7" s="5">
        <v>0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7">
        <f t="shared" si="0"/>
        <v>0</v>
      </c>
      <c r="Y7" s="5">
        <f t="shared" si="1"/>
      </c>
    </row>
    <row r="8" spans="1:25" ht="27" customHeight="1" thickBot="1">
      <c r="A8" s="6">
        <v>6</v>
      </c>
      <c r="B8" s="1" t="s">
        <v>23</v>
      </c>
      <c r="C8" s="1">
        <v>16051</v>
      </c>
      <c r="D8" s="1">
        <v>12022</v>
      </c>
      <c r="E8" s="12" t="s">
        <v>11</v>
      </c>
      <c r="F8" s="8" t="s">
        <v>24</v>
      </c>
      <c r="G8" s="9"/>
      <c r="H8" s="5">
        <v>2</v>
      </c>
      <c r="I8" s="37">
        <v>12781</v>
      </c>
      <c r="J8" s="37">
        <v>2030</v>
      </c>
      <c r="K8" s="38">
        <v>141</v>
      </c>
      <c r="L8" s="38">
        <v>190</v>
      </c>
      <c r="M8" s="38">
        <v>86</v>
      </c>
      <c r="N8" s="38">
        <v>19</v>
      </c>
      <c r="O8" s="37">
        <v>1797</v>
      </c>
      <c r="P8" s="38">
        <v>100</v>
      </c>
      <c r="Q8" s="38">
        <v>155</v>
      </c>
      <c r="R8" s="38">
        <v>168</v>
      </c>
      <c r="S8" s="37">
        <v>1402</v>
      </c>
      <c r="T8" s="38">
        <v>45</v>
      </c>
      <c r="U8" s="37">
        <v>1149</v>
      </c>
      <c r="V8" s="38">
        <v>51</v>
      </c>
      <c r="W8" s="37">
        <v>5448</v>
      </c>
      <c r="X8" s="27">
        <f t="shared" si="0"/>
        <v>12781</v>
      </c>
      <c r="Y8" s="5" t="str">
        <f t="shared" si="1"/>
        <v>6 Mougins</v>
      </c>
    </row>
    <row r="9" spans="1:25" ht="27" customHeight="1">
      <c r="A9" s="10">
        <v>6</v>
      </c>
      <c r="B9" s="11" t="s">
        <v>25</v>
      </c>
      <c r="C9" s="11">
        <v>342738</v>
      </c>
      <c r="D9" s="11">
        <v>195319</v>
      </c>
      <c r="E9" s="12" t="s">
        <v>11</v>
      </c>
      <c r="F9" s="8" t="s">
        <v>26</v>
      </c>
      <c r="G9" s="9"/>
      <c r="H9" s="5">
        <v>1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7">
        <f t="shared" si="0"/>
        <v>0</v>
      </c>
      <c r="Y9" s="5">
        <f t="shared" si="1"/>
      </c>
    </row>
    <row r="10" spans="1:25" ht="27" customHeight="1" thickBot="1">
      <c r="A10" s="6">
        <v>6</v>
      </c>
      <c r="B10" s="1" t="s">
        <v>27</v>
      </c>
      <c r="C10" s="1">
        <v>27141</v>
      </c>
      <c r="D10" s="1">
        <v>18866</v>
      </c>
      <c r="E10" s="12" t="s">
        <v>11</v>
      </c>
      <c r="F10" s="8" t="s">
        <v>24</v>
      </c>
      <c r="G10" s="9"/>
      <c r="H10" s="5">
        <v>2</v>
      </c>
      <c r="I10" s="37">
        <v>20986</v>
      </c>
      <c r="J10" s="37">
        <v>3220</v>
      </c>
      <c r="K10" s="38">
        <v>261</v>
      </c>
      <c r="L10" s="38">
        <v>432</v>
      </c>
      <c r="M10" s="38">
        <v>212</v>
      </c>
      <c r="N10" s="38">
        <v>28</v>
      </c>
      <c r="O10" s="37">
        <v>2563</v>
      </c>
      <c r="P10" s="38">
        <v>139</v>
      </c>
      <c r="Q10" s="38">
        <v>270</v>
      </c>
      <c r="R10" s="38">
        <v>327</v>
      </c>
      <c r="S10" s="37">
        <v>2788</v>
      </c>
      <c r="T10" s="38">
        <v>73</v>
      </c>
      <c r="U10" s="37">
        <v>2655</v>
      </c>
      <c r="V10" s="38">
        <v>122</v>
      </c>
      <c r="W10" s="37">
        <v>7896</v>
      </c>
      <c r="X10" s="27">
        <f t="shared" si="0"/>
        <v>20986</v>
      </c>
      <c r="Y10" s="5" t="str">
        <f t="shared" si="1"/>
        <v>6 Saint-Laurent-du-Var</v>
      </c>
    </row>
    <row r="11" spans="1:25" ht="27" customHeight="1" thickBot="1">
      <c r="A11" s="6">
        <v>6</v>
      </c>
      <c r="B11" s="1" t="s">
        <v>28</v>
      </c>
      <c r="C11" s="1">
        <v>10746</v>
      </c>
      <c r="D11" s="1">
        <v>6693</v>
      </c>
      <c r="E11" s="16" t="s">
        <v>29</v>
      </c>
      <c r="F11" s="8" t="s">
        <v>24</v>
      </c>
      <c r="G11" s="9"/>
      <c r="H11" s="5">
        <v>2</v>
      </c>
      <c r="I11" s="37">
        <v>7463</v>
      </c>
      <c r="J11" s="37">
        <v>1173</v>
      </c>
      <c r="K11" s="38">
        <v>78</v>
      </c>
      <c r="L11" s="38">
        <v>173</v>
      </c>
      <c r="M11" s="38">
        <v>60</v>
      </c>
      <c r="N11" s="38">
        <v>13</v>
      </c>
      <c r="O11" s="37">
        <v>1325</v>
      </c>
      <c r="P11" s="38">
        <v>77</v>
      </c>
      <c r="Q11" s="38">
        <v>166</v>
      </c>
      <c r="R11" s="38">
        <v>72</v>
      </c>
      <c r="S11" s="37">
        <v>1429</v>
      </c>
      <c r="T11" s="38">
        <v>25</v>
      </c>
      <c r="U11" s="38">
        <v>522</v>
      </c>
      <c r="V11" s="38">
        <v>34</v>
      </c>
      <c r="W11" s="37">
        <v>2316</v>
      </c>
      <c r="X11" s="27">
        <f t="shared" si="0"/>
        <v>7463</v>
      </c>
      <c r="Y11" s="5" t="str">
        <f t="shared" si="1"/>
        <v>6 Valbonne</v>
      </c>
    </row>
    <row r="12" spans="1:25" ht="27" customHeight="1" thickBot="1">
      <c r="A12" s="6">
        <v>6</v>
      </c>
      <c r="B12" s="1" t="s">
        <v>30</v>
      </c>
      <c r="C12" s="1">
        <v>16982</v>
      </c>
      <c r="D12" s="1">
        <v>11409</v>
      </c>
      <c r="E12" s="12" t="s">
        <v>11</v>
      </c>
      <c r="F12" s="8" t="s">
        <v>24</v>
      </c>
      <c r="G12" s="9"/>
      <c r="H12" s="5">
        <v>2</v>
      </c>
      <c r="I12" s="37">
        <v>12441</v>
      </c>
      <c r="J12" s="37">
        <v>1927</v>
      </c>
      <c r="K12" s="38">
        <v>132</v>
      </c>
      <c r="L12" s="38">
        <v>210</v>
      </c>
      <c r="M12" s="38">
        <v>154</v>
      </c>
      <c r="N12" s="38">
        <v>30</v>
      </c>
      <c r="O12" s="37">
        <v>1881</v>
      </c>
      <c r="P12" s="38">
        <v>109</v>
      </c>
      <c r="Q12" s="38">
        <v>180</v>
      </c>
      <c r="R12" s="38">
        <v>163</v>
      </c>
      <c r="S12" s="37">
        <v>1877</v>
      </c>
      <c r="T12" s="38">
        <v>61</v>
      </c>
      <c r="U12" s="37">
        <v>1101</v>
      </c>
      <c r="V12" s="38">
        <v>72</v>
      </c>
      <c r="W12" s="37">
        <v>4544</v>
      </c>
      <c r="X12" s="27">
        <f t="shared" si="0"/>
        <v>12441</v>
      </c>
      <c r="Y12" s="5" t="str">
        <f t="shared" si="1"/>
        <v>6 Vence</v>
      </c>
    </row>
    <row r="13" spans="1:25" ht="27" customHeight="1" thickBot="1">
      <c r="A13" s="6">
        <v>6</v>
      </c>
      <c r="B13" s="1" t="s">
        <v>31</v>
      </c>
      <c r="C13" s="1">
        <v>12935</v>
      </c>
      <c r="D13" s="1">
        <v>8929</v>
      </c>
      <c r="E13" s="12" t="s">
        <v>32</v>
      </c>
      <c r="F13" s="8" t="s">
        <v>33</v>
      </c>
      <c r="G13" s="9"/>
      <c r="H13" s="5">
        <v>2</v>
      </c>
      <c r="I13" s="37">
        <v>10252</v>
      </c>
      <c r="J13" s="37">
        <v>1518</v>
      </c>
      <c r="K13" s="38">
        <v>116</v>
      </c>
      <c r="L13" s="38">
        <v>162</v>
      </c>
      <c r="M13" s="38">
        <v>64</v>
      </c>
      <c r="N13" s="38">
        <v>13</v>
      </c>
      <c r="O13" s="37">
        <v>1320</v>
      </c>
      <c r="P13" s="38">
        <v>53</v>
      </c>
      <c r="Q13" s="38">
        <v>151</v>
      </c>
      <c r="R13" s="38">
        <v>158</v>
      </c>
      <c r="S13" s="37">
        <v>1314</v>
      </c>
      <c r="T13" s="38">
        <v>36</v>
      </c>
      <c r="U13" s="37">
        <v>1029</v>
      </c>
      <c r="V13" s="38">
        <v>45</v>
      </c>
      <c r="W13" s="37">
        <v>4273</v>
      </c>
      <c r="X13" s="27">
        <f t="shared" si="0"/>
        <v>10252</v>
      </c>
      <c r="Y13" s="5" t="str">
        <f t="shared" si="1"/>
        <v>6 Villeneuve-Loubet</v>
      </c>
    </row>
    <row r="14" spans="1:25" ht="27" customHeight="1">
      <c r="A14" s="10">
        <v>8</v>
      </c>
      <c r="B14" s="11" t="s">
        <v>34</v>
      </c>
      <c r="C14" s="11">
        <v>20548</v>
      </c>
      <c r="D14" s="11">
        <v>10540</v>
      </c>
      <c r="E14" s="16" t="s">
        <v>29</v>
      </c>
      <c r="F14" s="8" t="s">
        <v>35</v>
      </c>
      <c r="G14" s="9"/>
      <c r="H14" s="5">
        <v>0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7">
        <f t="shared" si="0"/>
        <v>0</v>
      </c>
      <c r="Y14" s="5">
        <f t="shared" si="1"/>
      </c>
    </row>
    <row r="15" spans="1:25" ht="27" customHeight="1" thickBot="1">
      <c r="A15" s="6">
        <v>13</v>
      </c>
      <c r="B15" s="1" t="s">
        <v>36</v>
      </c>
      <c r="C15" s="1">
        <v>34005</v>
      </c>
      <c r="D15" s="1">
        <v>21422</v>
      </c>
      <c r="E15" s="14" t="s">
        <v>16</v>
      </c>
      <c r="F15" s="8" t="s">
        <v>37</v>
      </c>
      <c r="G15" s="9"/>
      <c r="H15" s="5">
        <v>2</v>
      </c>
      <c r="I15" s="37">
        <v>22131</v>
      </c>
      <c r="J15" s="37">
        <v>4474</v>
      </c>
      <c r="K15" s="38">
        <v>329</v>
      </c>
      <c r="L15" s="38">
        <v>575</v>
      </c>
      <c r="M15" s="38">
        <v>326</v>
      </c>
      <c r="N15" s="38">
        <v>73</v>
      </c>
      <c r="O15" s="37">
        <v>2233</v>
      </c>
      <c r="P15" s="38">
        <v>125</v>
      </c>
      <c r="Q15" s="38">
        <v>224</v>
      </c>
      <c r="R15" s="38">
        <v>348</v>
      </c>
      <c r="S15" s="37">
        <v>3362</v>
      </c>
      <c r="T15" s="38">
        <v>150</v>
      </c>
      <c r="U15" s="37">
        <v>3624</v>
      </c>
      <c r="V15" s="38">
        <v>147</v>
      </c>
      <c r="W15" s="37">
        <v>6141</v>
      </c>
      <c r="X15" s="27">
        <f t="shared" si="0"/>
        <v>22131</v>
      </c>
      <c r="Y15" s="5" t="str">
        <f t="shared" si="1"/>
        <v>13 Marignane</v>
      </c>
    </row>
    <row r="16" spans="1:25" ht="27" customHeight="1">
      <c r="A16" s="10">
        <v>13</v>
      </c>
      <c r="B16" s="11" t="s">
        <v>38</v>
      </c>
      <c r="C16" s="11">
        <v>10503</v>
      </c>
      <c r="D16" s="11">
        <v>8460</v>
      </c>
      <c r="E16" s="14" t="s">
        <v>16</v>
      </c>
      <c r="F16" s="8" t="s">
        <v>39</v>
      </c>
      <c r="G16" s="9"/>
      <c r="H16" s="5">
        <v>0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7">
        <f t="shared" si="0"/>
        <v>0</v>
      </c>
      <c r="Y16" s="5">
        <f t="shared" si="1"/>
      </c>
    </row>
    <row r="17" spans="1:25" ht="27" customHeight="1">
      <c r="A17" s="6">
        <v>14</v>
      </c>
      <c r="B17" s="1" t="s">
        <v>40</v>
      </c>
      <c r="C17" s="1">
        <v>9208</v>
      </c>
      <c r="D17" s="1">
        <v>6904</v>
      </c>
      <c r="E17" s="16" t="s">
        <v>29</v>
      </c>
      <c r="F17" s="8" t="s">
        <v>41</v>
      </c>
      <c r="G17" s="9"/>
      <c r="H17" s="5">
        <v>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7">
        <f t="shared" si="0"/>
        <v>0</v>
      </c>
      <c r="Y17" s="5">
        <f t="shared" si="1"/>
      </c>
    </row>
    <row r="18" spans="1:25" ht="27" customHeight="1">
      <c r="A18" s="10">
        <v>14</v>
      </c>
      <c r="B18" s="11" t="s">
        <v>42</v>
      </c>
      <c r="C18" s="11">
        <v>3500</v>
      </c>
      <c r="D18" s="11">
        <v>2539</v>
      </c>
      <c r="E18" s="16" t="s">
        <v>29</v>
      </c>
      <c r="F18" s="8" t="s">
        <v>43</v>
      </c>
      <c r="G18" s="9"/>
      <c r="H18" s="5">
        <v>0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7">
        <f t="shared" si="0"/>
        <v>0</v>
      </c>
      <c r="Y18" s="5">
        <f t="shared" si="1"/>
      </c>
    </row>
    <row r="19" spans="1:25" ht="27" customHeight="1">
      <c r="A19" s="10">
        <v>17</v>
      </c>
      <c r="B19" s="11" t="s">
        <v>44</v>
      </c>
      <c r="C19" s="11">
        <v>17102</v>
      </c>
      <c r="D19" s="11">
        <v>14294</v>
      </c>
      <c r="E19" s="12" t="s">
        <v>11</v>
      </c>
      <c r="F19" s="8" t="s">
        <v>45</v>
      </c>
      <c r="G19" s="9"/>
      <c r="H19" s="5">
        <v>0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7">
        <f t="shared" si="0"/>
        <v>0</v>
      </c>
      <c r="Y19" s="5">
        <f t="shared" si="1"/>
      </c>
    </row>
    <row r="20" spans="1:25" ht="27" customHeight="1" thickBot="1">
      <c r="A20" s="6">
        <v>18</v>
      </c>
      <c r="B20" s="1" t="s">
        <v>46</v>
      </c>
      <c r="C20" s="1">
        <v>72480</v>
      </c>
      <c r="D20" s="1">
        <v>44394</v>
      </c>
      <c r="E20" s="12" t="s">
        <v>47</v>
      </c>
      <c r="F20" s="8" t="s">
        <v>19</v>
      </c>
      <c r="G20" s="9"/>
      <c r="H20" s="5">
        <v>2</v>
      </c>
      <c r="I20" s="37">
        <v>45617</v>
      </c>
      <c r="J20" s="37">
        <v>11429</v>
      </c>
      <c r="K20" s="38">
        <v>660</v>
      </c>
      <c r="L20" s="37">
        <v>1477</v>
      </c>
      <c r="M20" s="37">
        <v>1226</v>
      </c>
      <c r="N20" s="38">
        <v>100</v>
      </c>
      <c r="O20" s="37">
        <v>6663</v>
      </c>
      <c r="P20" s="38">
        <v>423</v>
      </c>
      <c r="Q20" s="38">
        <v>528</v>
      </c>
      <c r="R20" s="38">
        <v>602</v>
      </c>
      <c r="S20" s="37">
        <v>9027</v>
      </c>
      <c r="T20" s="38">
        <v>173</v>
      </c>
      <c r="U20" s="37">
        <v>2624</v>
      </c>
      <c r="V20" s="38">
        <v>418</v>
      </c>
      <c r="W20" s="37">
        <v>10267</v>
      </c>
      <c r="X20" s="27" t="e">
        <f>SUM(#REF!)</f>
        <v>#REF!</v>
      </c>
      <c r="Y20" s="5" t="str">
        <f t="shared" si="1"/>
        <v>18 Bourges</v>
      </c>
    </row>
    <row r="21" spans="1:25" ht="27" customHeight="1" thickBot="1">
      <c r="A21" s="6">
        <v>18</v>
      </c>
      <c r="B21" s="1" t="s">
        <v>48</v>
      </c>
      <c r="C21" s="1">
        <v>11447</v>
      </c>
      <c r="D21" s="1">
        <v>7903</v>
      </c>
      <c r="E21" s="12" t="s">
        <v>11</v>
      </c>
      <c r="F21" s="8" t="s">
        <v>49</v>
      </c>
      <c r="G21" s="9"/>
      <c r="H21" s="5">
        <v>2</v>
      </c>
      <c r="I21" s="37">
        <v>7924</v>
      </c>
      <c r="J21" s="37">
        <v>1634</v>
      </c>
      <c r="K21" s="38">
        <v>126</v>
      </c>
      <c r="L21" s="38">
        <v>309</v>
      </c>
      <c r="M21" s="38">
        <v>198</v>
      </c>
      <c r="N21" s="38">
        <v>13</v>
      </c>
      <c r="O21" s="37">
        <v>1171</v>
      </c>
      <c r="P21" s="38">
        <v>65</v>
      </c>
      <c r="Q21" s="38">
        <v>76</v>
      </c>
      <c r="R21" s="38">
        <v>173</v>
      </c>
      <c r="S21" s="37">
        <v>1486</v>
      </c>
      <c r="T21" s="38">
        <v>73</v>
      </c>
      <c r="U21" s="38">
        <v>672</v>
      </c>
      <c r="V21" s="38">
        <v>95</v>
      </c>
      <c r="W21" s="37">
        <v>1833</v>
      </c>
      <c r="X21" s="27" t="e">
        <f>SUM(#REF!)</f>
        <v>#REF!</v>
      </c>
      <c r="Y21" s="5" t="str">
        <f t="shared" si="1"/>
        <v>18 Saint-Amand-Montrond</v>
      </c>
    </row>
    <row r="22" spans="1:25" ht="27" customHeight="1" thickBot="1">
      <c r="A22" s="6">
        <v>22</v>
      </c>
      <c r="B22" s="1" t="s">
        <v>50</v>
      </c>
      <c r="C22" s="1">
        <v>6581</v>
      </c>
      <c r="D22" s="1">
        <v>5698</v>
      </c>
      <c r="E22" s="17" t="s">
        <v>51</v>
      </c>
      <c r="F22" s="8" t="s">
        <v>52</v>
      </c>
      <c r="G22" s="9"/>
      <c r="H22" s="5">
        <v>2</v>
      </c>
      <c r="I22" s="37">
        <v>5980</v>
      </c>
      <c r="J22" s="38">
        <v>633</v>
      </c>
      <c r="K22" s="38">
        <v>97</v>
      </c>
      <c r="L22" s="38">
        <v>225</v>
      </c>
      <c r="M22" s="38">
        <v>136</v>
      </c>
      <c r="N22" s="38">
        <v>25</v>
      </c>
      <c r="O22" s="37">
        <v>1177</v>
      </c>
      <c r="P22" s="38">
        <v>55</v>
      </c>
      <c r="Q22" s="38">
        <v>95</v>
      </c>
      <c r="R22" s="38">
        <v>95</v>
      </c>
      <c r="S22" s="37">
        <v>1780</v>
      </c>
      <c r="T22" s="38">
        <v>31</v>
      </c>
      <c r="U22" s="38">
        <v>275</v>
      </c>
      <c r="V22" s="38">
        <v>48</v>
      </c>
      <c r="W22" s="37">
        <v>1308</v>
      </c>
      <c r="X22" s="27" t="e">
        <f>SUM(#REF!)</f>
        <v>#REF!</v>
      </c>
      <c r="Y22" s="5" t="str">
        <f t="shared" si="1"/>
        <v>22 Trégueux</v>
      </c>
    </row>
    <row r="23" spans="1:25" ht="27" customHeight="1">
      <c r="A23" s="10">
        <v>25</v>
      </c>
      <c r="B23" s="11" t="s">
        <v>53</v>
      </c>
      <c r="C23" s="11">
        <v>15539</v>
      </c>
      <c r="D23" s="11">
        <v>8151</v>
      </c>
      <c r="E23" s="16" t="s">
        <v>29</v>
      </c>
      <c r="F23" s="8" t="s">
        <v>54</v>
      </c>
      <c r="G23" s="9"/>
      <c r="H23" s="5">
        <v>0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7">
        <f t="shared" si="0"/>
        <v>0</v>
      </c>
      <c r="Y23" s="5">
        <f t="shared" si="1"/>
      </c>
    </row>
    <row r="24" spans="1:25" ht="27" customHeight="1">
      <c r="A24" s="6">
        <v>25</v>
      </c>
      <c r="B24" s="1" t="s">
        <v>55</v>
      </c>
      <c r="C24" s="1">
        <v>27510</v>
      </c>
      <c r="D24" s="1">
        <v>15214</v>
      </c>
      <c r="E24" s="12" t="s">
        <v>11</v>
      </c>
      <c r="F24" s="8" t="s">
        <v>56</v>
      </c>
      <c r="G24" s="9"/>
      <c r="H24" s="5">
        <v>1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7">
        <f t="shared" si="0"/>
        <v>0</v>
      </c>
      <c r="Y24" s="5">
        <f t="shared" si="1"/>
      </c>
    </row>
    <row r="25" spans="1:25" ht="27" customHeight="1" thickBot="1">
      <c r="A25" s="10">
        <v>26</v>
      </c>
      <c r="B25" s="11" t="s">
        <v>57</v>
      </c>
      <c r="C25" s="11">
        <v>9752</v>
      </c>
      <c r="D25" s="11">
        <v>6637</v>
      </c>
      <c r="E25" s="17" t="s">
        <v>51</v>
      </c>
      <c r="F25" s="8" t="s">
        <v>58</v>
      </c>
      <c r="G25" s="18" t="s">
        <v>59</v>
      </c>
      <c r="H25" s="5">
        <v>0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7">
        <f t="shared" si="0"/>
        <v>0</v>
      </c>
      <c r="Y25" s="5">
        <f t="shared" si="1"/>
      </c>
    </row>
    <row r="26" spans="1:25" ht="27" customHeight="1" thickBot="1">
      <c r="A26" s="6">
        <v>29</v>
      </c>
      <c r="B26" s="1" t="s">
        <v>60</v>
      </c>
      <c r="C26" s="1">
        <v>148441</v>
      </c>
      <c r="D26" s="1">
        <v>82629</v>
      </c>
      <c r="E26" s="16" t="s">
        <v>29</v>
      </c>
      <c r="F26" s="8" t="s">
        <v>61</v>
      </c>
      <c r="G26" s="18" t="s">
        <v>59</v>
      </c>
      <c r="H26" s="5">
        <v>2</v>
      </c>
      <c r="I26" s="31">
        <v>88702</v>
      </c>
      <c r="J26" s="32">
        <v>15342</v>
      </c>
      <c r="K26" s="33">
        <v>979</v>
      </c>
      <c r="L26" s="28">
        <v>3684</v>
      </c>
      <c r="M26" s="29">
        <v>1187</v>
      </c>
      <c r="N26" s="29">
        <v>198</v>
      </c>
      <c r="O26" s="29">
        <v>15183</v>
      </c>
      <c r="P26" s="29">
        <v>894</v>
      </c>
      <c r="Q26" s="29">
        <v>1291</v>
      </c>
      <c r="R26" s="29">
        <v>1010</v>
      </c>
      <c r="S26" s="29">
        <v>24030</v>
      </c>
      <c r="T26" s="29">
        <v>252</v>
      </c>
      <c r="U26" s="29">
        <v>4346</v>
      </c>
      <c r="V26" s="29">
        <v>849</v>
      </c>
      <c r="W26" s="30">
        <v>19457</v>
      </c>
      <c r="X26" s="27">
        <f t="shared" si="0"/>
        <v>88702</v>
      </c>
      <c r="Y26" s="5" t="str">
        <f t="shared" si="1"/>
        <v>29 Brest</v>
      </c>
    </row>
    <row r="27" spans="1:25" ht="27" customHeight="1">
      <c r="A27" s="10">
        <v>31</v>
      </c>
      <c r="B27" s="11" t="s">
        <v>62</v>
      </c>
      <c r="C27" s="11">
        <v>11922</v>
      </c>
      <c r="D27" s="11">
        <v>9340</v>
      </c>
      <c r="E27" s="16" t="s">
        <v>29</v>
      </c>
      <c r="F27" s="8" t="s">
        <v>63</v>
      </c>
      <c r="G27" s="9"/>
      <c r="H27" s="5">
        <v>0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7">
        <f t="shared" si="0"/>
        <v>0</v>
      </c>
      <c r="Y27" s="5">
        <f t="shared" si="1"/>
      </c>
    </row>
    <row r="28" spans="1:25" ht="27" customHeight="1" thickBot="1">
      <c r="A28" s="6">
        <v>31</v>
      </c>
      <c r="B28" s="1" t="s">
        <v>64</v>
      </c>
      <c r="C28" s="1">
        <v>10248</v>
      </c>
      <c r="D28" s="1">
        <v>7196</v>
      </c>
      <c r="E28" s="14" t="s">
        <v>16</v>
      </c>
      <c r="F28" s="8" t="s">
        <v>65</v>
      </c>
      <c r="G28" s="9"/>
      <c r="H28" s="5">
        <v>2</v>
      </c>
      <c r="I28" s="37">
        <v>7807</v>
      </c>
      <c r="J28" s="38">
        <v>841</v>
      </c>
      <c r="K28" s="38">
        <v>88</v>
      </c>
      <c r="L28" s="38">
        <v>253</v>
      </c>
      <c r="M28" s="38">
        <v>135</v>
      </c>
      <c r="N28" s="38">
        <v>24</v>
      </c>
      <c r="O28" s="37">
        <v>1522</v>
      </c>
      <c r="P28" s="38">
        <v>115</v>
      </c>
      <c r="Q28" s="38">
        <v>140</v>
      </c>
      <c r="R28" s="38">
        <v>88</v>
      </c>
      <c r="S28" s="37">
        <v>2603</v>
      </c>
      <c r="T28" s="38">
        <v>38</v>
      </c>
      <c r="U28" s="38">
        <v>379</v>
      </c>
      <c r="V28" s="38">
        <v>44</v>
      </c>
      <c r="W28" s="37">
        <v>1537</v>
      </c>
      <c r="X28" s="27" t="e">
        <f>SUM(#REF!)</f>
        <v>#REF!</v>
      </c>
      <c r="Y28" s="5" t="str">
        <f t="shared" si="1"/>
        <v>31 Castanet-Tolosan</v>
      </c>
    </row>
    <row r="29" spans="1:25" ht="27" customHeight="1" thickBot="1">
      <c r="A29" s="10">
        <v>31</v>
      </c>
      <c r="B29" s="11" t="s">
        <v>66</v>
      </c>
      <c r="C29" s="11">
        <v>389496</v>
      </c>
      <c r="D29" s="11">
        <v>218601</v>
      </c>
      <c r="E29" s="12" t="s">
        <v>47</v>
      </c>
      <c r="F29" s="8" t="s">
        <v>67</v>
      </c>
      <c r="G29" s="18" t="s">
        <v>59</v>
      </c>
      <c r="H29" s="5">
        <v>0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7">
        <f t="shared" si="0"/>
        <v>0</v>
      </c>
      <c r="Y29" s="5">
        <f t="shared" si="1"/>
      </c>
    </row>
    <row r="30" spans="1:25" ht="27" customHeight="1" thickBot="1">
      <c r="A30" s="10">
        <v>33</v>
      </c>
      <c r="B30" s="11" t="s">
        <v>68</v>
      </c>
      <c r="C30" s="11">
        <v>61992</v>
      </c>
      <c r="D30" s="11">
        <v>39665</v>
      </c>
      <c r="E30" s="16" t="s">
        <v>29</v>
      </c>
      <c r="F30" s="8" t="s">
        <v>69</v>
      </c>
      <c r="G30" s="9"/>
      <c r="H30" s="5">
        <v>0</v>
      </c>
      <c r="I30" s="28">
        <v>42722</v>
      </c>
      <c r="J30" s="29">
        <v>5145</v>
      </c>
      <c r="K30" s="30">
        <v>408</v>
      </c>
      <c r="L30" s="28">
        <v>1398</v>
      </c>
      <c r="M30" s="29">
        <v>585</v>
      </c>
      <c r="N30" s="29">
        <v>110</v>
      </c>
      <c r="O30" s="29">
        <v>8077</v>
      </c>
      <c r="P30" s="29">
        <v>417</v>
      </c>
      <c r="Q30" s="29">
        <v>634</v>
      </c>
      <c r="R30" s="29">
        <v>449</v>
      </c>
      <c r="S30" s="29">
        <v>12158</v>
      </c>
      <c r="T30" s="29">
        <v>280</v>
      </c>
      <c r="U30" s="29">
        <v>2614</v>
      </c>
      <c r="V30" s="29">
        <v>445</v>
      </c>
      <c r="W30" s="30">
        <v>10002</v>
      </c>
      <c r="X30" s="27">
        <f t="shared" si="0"/>
        <v>42722</v>
      </c>
      <c r="Y30" s="5">
        <f t="shared" si="1"/>
      </c>
    </row>
    <row r="31" spans="1:25" ht="27" customHeight="1">
      <c r="A31" s="10">
        <v>33</v>
      </c>
      <c r="B31" s="11" t="s">
        <v>70</v>
      </c>
      <c r="C31" s="11">
        <v>56143</v>
      </c>
      <c r="D31" s="11">
        <v>35407</v>
      </c>
      <c r="E31" s="16" t="s">
        <v>29</v>
      </c>
      <c r="F31" s="8" t="s">
        <v>71</v>
      </c>
      <c r="G31" s="9"/>
      <c r="H31" s="5">
        <v>0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7">
        <f t="shared" si="0"/>
        <v>0</v>
      </c>
      <c r="Y31" s="5">
        <f t="shared" si="1"/>
      </c>
    </row>
    <row r="32" spans="1:25" ht="27" customHeight="1">
      <c r="A32" s="10">
        <v>33</v>
      </c>
      <c r="B32" s="11" t="s">
        <v>72</v>
      </c>
      <c r="C32" s="11">
        <v>4822</v>
      </c>
      <c r="D32" s="11">
        <v>3814</v>
      </c>
      <c r="E32" s="16" t="s">
        <v>29</v>
      </c>
      <c r="F32" s="8" t="s">
        <v>73</v>
      </c>
      <c r="G32" s="9"/>
      <c r="H32" s="5">
        <v>0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7">
        <f t="shared" si="0"/>
        <v>0</v>
      </c>
      <c r="Y32" s="5">
        <f t="shared" si="1"/>
      </c>
    </row>
    <row r="33" spans="1:25" ht="27" customHeight="1" thickBot="1">
      <c r="A33" s="6">
        <v>34</v>
      </c>
      <c r="B33" s="1" t="s">
        <v>74</v>
      </c>
      <c r="C33" s="1">
        <v>5592</v>
      </c>
      <c r="D33" s="1">
        <v>4779</v>
      </c>
      <c r="E33" s="12" t="s">
        <v>11</v>
      </c>
      <c r="F33" s="8" t="s">
        <v>75</v>
      </c>
      <c r="G33" s="9"/>
      <c r="H33" s="5">
        <v>2</v>
      </c>
      <c r="I33" s="37">
        <v>5053</v>
      </c>
      <c r="J33" s="38">
        <v>640</v>
      </c>
      <c r="K33" s="38">
        <v>62</v>
      </c>
      <c r="L33" s="38">
        <v>122</v>
      </c>
      <c r="M33" s="38">
        <v>71</v>
      </c>
      <c r="N33" s="38">
        <v>13</v>
      </c>
      <c r="O33" s="38">
        <v>688</v>
      </c>
      <c r="P33" s="38">
        <v>65</v>
      </c>
      <c r="Q33" s="38">
        <v>49</v>
      </c>
      <c r="R33" s="38">
        <v>62</v>
      </c>
      <c r="S33" s="37">
        <v>1083</v>
      </c>
      <c r="T33" s="38">
        <v>27</v>
      </c>
      <c r="U33" s="38">
        <v>471</v>
      </c>
      <c r="V33" s="38">
        <v>34</v>
      </c>
      <c r="W33" s="37">
        <v>1666</v>
      </c>
      <c r="X33" s="27" t="e">
        <f>SUM(#REF!)</f>
        <v>#REF!</v>
      </c>
      <c r="Y33" s="5" t="str">
        <f t="shared" si="1"/>
        <v>34 Juvignac</v>
      </c>
    </row>
    <row r="34" spans="1:25" ht="27" customHeight="1" thickBot="1">
      <c r="A34" s="6">
        <v>34</v>
      </c>
      <c r="B34" s="1" t="s">
        <v>76</v>
      </c>
      <c r="C34" s="1">
        <v>5421</v>
      </c>
      <c r="D34" s="1">
        <v>4660</v>
      </c>
      <c r="E34" s="12" t="s">
        <v>11</v>
      </c>
      <c r="F34" s="8" t="s">
        <v>77</v>
      </c>
      <c r="G34" s="9"/>
      <c r="H34" s="5">
        <v>2</v>
      </c>
      <c r="I34" s="37">
        <v>5362</v>
      </c>
      <c r="J34" s="38">
        <v>847</v>
      </c>
      <c r="K34" s="38">
        <v>54</v>
      </c>
      <c r="L34" s="38">
        <v>135</v>
      </c>
      <c r="M34" s="38">
        <v>51</v>
      </c>
      <c r="N34" s="38">
        <v>26</v>
      </c>
      <c r="O34" s="38">
        <v>588</v>
      </c>
      <c r="P34" s="38">
        <v>51</v>
      </c>
      <c r="Q34" s="38">
        <v>59</v>
      </c>
      <c r="R34" s="38">
        <v>70</v>
      </c>
      <c r="S34" s="38">
        <v>832</v>
      </c>
      <c r="T34" s="38">
        <v>45</v>
      </c>
      <c r="U34" s="38">
        <v>686</v>
      </c>
      <c r="V34" s="38">
        <v>27</v>
      </c>
      <c r="W34" s="37">
        <v>1891</v>
      </c>
      <c r="X34" s="27" t="e">
        <f>SUM(#REF!)</f>
        <v>#REF!</v>
      </c>
      <c r="Y34" s="5" t="str">
        <f t="shared" si="1"/>
        <v>34 Palavas-les-Flots</v>
      </c>
    </row>
    <row r="35" spans="1:25" ht="27" customHeight="1" thickBot="1">
      <c r="A35" s="6">
        <v>34</v>
      </c>
      <c r="B35" s="1" t="s">
        <v>78</v>
      </c>
      <c r="C35" s="1">
        <v>3625</v>
      </c>
      <c r="D35" s="1">
        <v>3568</v>
      </c>
      <c r="E35" s="14" t="s">
        <v>16</v>
      </c>
      <c r="F35" s="8" t="s">
        <v>75</v>
      </c>
      <c r="G35" s="9"/>
      <c r="H35" s="5">
        <v>2</v>
      </c>
      <c r="I35" s="37">
        <v>3809</v>
      </c>
      <c r="J35" s="38">
        <v>599</v>
      </c>
      <c r="K35" s="38">
        <v>57</v>
      </c>
      <c r="L35" s="38">
        <v>110</v>
      </c>
      <c r="M35" s="38">
        <v>69</v>
      </c>
      <c r="N35" s="38">
        <v>13</v>
      </c>
      <c r="O35" s="38">
        <v>385</v>
      </c>
      <c r="P35" s="38">
        <v>38</v>
      </c>
      <c r="Q35" s="38">
        <v>25</v>
      </c>
      <c r="R35" s="38">
        <v>67</v>
      </c>
      <c r="S35" s="38">
        <v>531</v>
      </c>
      <c r="T35" s="38">
        <v>34</v>
      </c>
      <c r="U35" s="38">
        <v>611</v>
      </c>
      <c r="V35" s="38">
        <v>40</v>
      </c>
      <c r="W35" s="37">
        <v>1230</v>
      </c>
      <c r="X35" s="27" t="e">
        <f>SUM(#REF!)</f>
        <v>#REF!</v>
      </c>
      <c r="Y35" s="5" t="str">
        <f t="shared" si="1"/>
        <v>34 Valras-Plage</v>
      </c>
    </row>
    <row r="36" spans="1:25" ht="27" customHeight="1" thickBot="1">
      <c r="A36" s="6">
        <v>34</v>
      </c>
      <c r="B36" s="1" t="s">
        <v>79</v>
      </c>
      <c r="C36" s="1">
        <v>3500</v>
      </c>
      <c r="D36" s="1">
        <v>2686</v>
      </c>
      <c r="E36" s="17" t="s">
        <v>80</v>
      </c>
      <c r="F36" s="8" t="s">
        <v>75</v>
      </c>
      <c r="G36" s="9"/>
      <c r="H36" s="5">
        <v>2</v>
      </c>
      <c r="I36" s="37">
        <v>2692</v>
      </c>
      <c r="J36" s="38">
        <v>335</v>
      </c>
      <c r="K36" s="38">
        <v>54</v>
      </c>
      <c r="L36" s="38">
        <v>87</v>
      </c>
      <c r="M36" s="38">
        <v>63</v>
      </c>
      <c r="N36" s="38">
        <v>24</v>
      </c>
      <c r="O36" s="38">
        <v>307</v>
      </c>
      <c r="P36" s="38">
        <v>27</v>
      </c>
      <c r="Q36" s="38">
        <v>19</v>
      </c>
      <c r="R36" s="38">
        <v>34</v>
      </c>
      <c r="S36" s="38">
        <v>454</v>
      </c>
      <c r="T36" s="38">
        <v>65</v>
      </c>
      <c r="U36" s="38">
        <v>522</v>
      </c>
      <c r="V36" s="38">
        <v>22</v>
      </c>
      <c r="W36" s="38">
        <v>679</v>
      </c>
      <c r="X36" s="27" t="e">
        <f>SUM(#REF!)</f>
        <v>#REF!</v>
      </c>
      <c r="Y36" s="5" t="str">
        <f t="shared" si="1"/>
        <v>34 Villeneuve-lès-Béziers</v>
      </c>
    </row>
    <row r="37" spans="1:25" ht="27" customHeight="1" thickBot="1">
      <c r="A37" s="10">
        <v>35</v>
      </c>
      <c r="B37" s="11" t="s">
        <v>81</v>
      </c>
      <c r="C37" s="11">
        <v>206229</v>
      </c>
      <c r="D37" s="11">
        <v>109932</v>
      </c>
      <c r="E37" s="16" t="s">
        <v>29</v>
      </c>
      <c r="F37" s="8" t="s">
        <v>82</v>
      </c>
      <c r="G37" s="9"/>
      <c r="H37" s="5">
        <v>0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7">
        <f t="shared" si="0"/>
        <v>0</v>
      </c>
      <c r="Y37" s="5">
        <f t="shared" si="1"/>
      </c>
    </row>
    <row r="38" spans="1:25" ht="53.25" customHeight="1" thickBot="1">
      <c r="A38" s="6">
        <v>35</v>
      </c>
      <c r="B38" s="1" t="s">
        <v>83</v>
      </c>
      <c r="C38" s="1">
        <v>50675</v>
      </c>
      <c r="D38" s="1">
        <v>36785</v>
      </c>
      <c r="E38" s="7" t="s">
        <v>8</v>
      </c>
      <c r="F38" s="8" t="s">
        <v>84</v>
      </c>
      <c r="G38" s="9"/>
      <c r="H38" s="5">
        <v>0</v>
      </c>
      <c r="I38" s="31"/>
      <c r="J38" s="32"/>
      <c r="K38" s="33"/>
      <c r="L38" s="28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0"/>
      <c r="Y38" s="5">
        <f t="shared" si="1"/>
      </c>
    </row>
    <row r="39" spans="1:25" ht="27" customHeight="1">
      <c r="A39" s="10">
        <v>36</v>
      </c>
      <c r="B39" s="11" t="s">
        <v>85</v>
      </c>
      <c r="C39" s="11">
        <v>8089</v>
      </c>
      <c r="D39" s="11">
        <v>6377</v>
      </c>
      <c r="E39" s="14" t="s">
        <v>16</v>
      </c>
      <c r="F39" s="8" t="s">
        <v>86</v>
      </c>
      <c r="G39" s="9"/>
      <c r="H39" s="5">
        <v>0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7">
        <f t="shared" si="0"/>
        <v>0</v>
      </c>
      <c r="Y39" s="5">
        <f t="shared" si="1"/>
      </c>
    </row>
    <row r="40" spans="1:25" ht="27" customHeight="1">
      <c r="A40" s="10">
        <v>37</v>
      </c>
      <c r="B40" s="11" t="s">
        <v>87</v>
      </c>
      <c r="C40" s="11">
        <v>11457</v>
      </c>
      <c r="D40" s="11">
        <v>8075</v>
      </c>
      <c r="E40" s="17" t="s">
        <v>51</v>
      </c>
      <c r="F40" s="8" t="s">
        <v>88</v>
      </c>
      <c r="G40" s="9"/>
      <c r="H40" s="5">
        <v>0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7">
        <f t="shared" si="0"/>
        <v>0</v>
      </c>
      <c r="Y40" s="5">
        <f t="shared" si="1"/>
      </c>
    </row>
    <row r="41" spans="1:25" ht="27" customHeight="1" thickBot="1">
      <c r="A41" s="10">
        <v>38</v>
      </c>
      <c r="B41" s="11" t="s">
        <v>89</v>
      </c>
      <c r="C41" s="11">
        <v>153317</v>
      </c>
      <c r="D41" s="11">
        <v>77104</v>
      </c>
      <c r="E41" s="16" t="s">
        <v>29</v>
      </c>
      <c r="F41" s="13" t="s">
        <v>90</v>
      </c>
      <c r="G41" s="9"/>
      <c r="H41" s="5">
        <v>0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7">
        <f t="shared" si="0"/>
        <v>0</v>
      </c>
      <c r="Y41" s="5">
        <f t="shared" si="1"/>
      </c>
    </row>
    <row r="42" spans="1:25" ht="27" customHeight="1" thickBot="1">
      <c r="A42" s="6">
        <v>38</v>
      </c>
      <c r="B42" s="1" t="s">
        <v>91</v>
      </c>
      <c r="C42" s="1">
        <v>18741</v>
      </c>
      <c r="D42" s="1">
        <v>13488</v>
      </c>
      <c r="E42" s="12" t="s">
        <v>11</v>
      </c>
      <c r="F42" s="8" t="s">
        <v>92</v>
      </c>
      <c r="G42" s="9"/>
      <c r="H42" s="5">
        <v>2</v>
      </c>
      <c r="I42" s="34">
        <v>13379</v>
      </c>
      <c r="J42" s="35">
        <v>1517</v>
      </c>
      <c r="K42" s="36">
        <v>164</v>
      </c>
      <c r="L42" s="28">
        <v>233</v>
      </c>
      <c r="M42" s="29">
        <v>107</v>
      </c>
      <c r="N42" s="29">
        <v>13</v>
      </c>
      <c r="O42" s="29">
        <v>2690</v>
      </c>
      <c r="P42" s="29">
        <v>137</v>
      </c>
      <c r="Q42" s="29">
        <v>218</v>
      </c>
      <c r="R42" s="29">
        <v>155</v>
      </c>
      <c r="S42" s="29">
        <v>3217</v>
      </c>
      <c r="T42" s="29">
        <v>30</v>
      </c>
      <c r="U42" s="29">
        <v>461</v>
      </c>
      <c r="V42" s="29">
        <v>44</v>
      </c>
      <c r="W42" s="30">
        <v>4393</v>
      </c>
      <c r="X42" s="27">
        <f t="shared" si="0"/>
        <v>13379</v>
      </c>
      <c r="Y42" s="5" t="str">
        <f t="shared" si="1"/>
        <v>38 Meylan</v>
      </c>
    </row>
    <row r="43" spans="1:25" ht="27" customHeight="1" thickBot="1">
      <c r="A43" s="6">
        <v>38</v>
      </c>
      <c r="B43" s="1" t="s">
        <v>93</v>
      </c>
      <c r="C43" s="1">
        <v>19794</v>
      </c>
      <c r="D43" s="1">
        <v>12669</v>
      </c>
      <c r="E43" s="12" t="s">
        <v>11</v>
      </c>
      <c r="F43" s="8" t="s">
        <v>37</v>
      </c>
      <c r="G43" s="9"/>
      <c r="H43" s="5">
        <v>2</v>
      </c>
      <c r="I43" s="37">
        <v>13498</v>
      </c>
      <c r="J43" s="37">
        <v>2114</v>
      </c>
      <c r="K43" s="38">
        <v>152</v>
      </c>
      <c r="L43" s="38">
        <v>419</v>
      </c>
      <c r="M43" s="38">
        <v>171</v>
      </c>
      <c r="N43" s="38">
        <v>24</v>
      </c>
      <c r="O43" s="37">
        <v>2297</v>
      </c>
      <c r="P43" s="38">
        <v>150</v>
      </c>
      <c r="Q43" s="38">
        <v>236</v>
      </c>
      <c r="R43" s="38">
        <v>187</v>
      </c>
      <c r="S43" s="37">
        <v>3183</v>
      </c>
      <c r="T43" s="38">
        <v>45</v>
      </c>
      <c r="U43" s="38">
        <v>894</v>
      </c>
      <c r="V43" s="38">
        <v>91</v>
      </c>
      <c r="W43" s="37">
        <v>3535</v>
      </c>
      <c r="X43" s="27" t="e">
        <f>SUM(#REF!)</f>
        <v>#REF!</v>
      </c>
      <c r="Y43" s="5" t="str">
        <f t="shared" si="1"/>
        <v>38 Voiron</v>
      </c>
    </row>
    <row r="44" spans="1:25" ht="27" customHeight="1" thickBot="1">
      <c r="A44" s="6">
        <v>38</v>
      </c>
      <c r="B44" s="1" t="s">
        <v>94</v>
      </c>
      <c r="C44" s="1">
        <v>9231</v>
      </c>
      <c r="D44" s="1">
        <v>6442</v>
      </c>
      <c r="E44" s="14" t="s">
        <v>16</v>
      </c>
      <c r="F44" s="8" t="s">
        <v>95</v>
      </c>
      <c r="G44" s="18" t="s">
        <v>96</v>
      </c>
      <c r="H44" s="5">
        <v>2</v>
      </c>
      <c r="I44" s="37">
        <v>6793</v>
      </c>
      <c r="J44" s="38">
        <v>786</v>
      </c>
      <c r="K44" s="38">
        <v>109</v>
      </c>
      <c r="L44" s="38">
        <v>225</v>
      </c>
      <c r="M44" s="38">
        <v>71</v>
      </c>
      <c r="N44" s="38">
        <v>24</v>
      </c>
      <c r="O44" s="37">
        <v>1298</v>
      </c>
      <c r="P44" s="38">
        <v>72</v>
      </c>
      <c r="Q44" s="38">
        <v>111</v>
      </c>
      <c r="R44" s="38">
        <v>98</v>
      </c>
      <c r="S44" s="37">
        <v>1599</v>
      </c>
      <c r="T44" s="38">
        <v>45</v>
      </c>
      <c r="U44" s="38">
        <v>464</v>
      </c>
      <c r="V44" s="38">
        <v>56</v>
      </c>
      <c r="W44" s="37">
        <v>1835</v>
      </c>
      <c r="X44" s="27" t="e">
        <f>SUM(#REF!)</f>
        <v>#REF!</v>
      </c>
      <c r="Y44" s="5" t="str">
        <f t="shared" si="1"/>
        <v>38 Voreppe</v>
      </c>
    </row>
    <row r="45" spans="1:25" ht="27" customHeight="1" thickBot="1">
      <c r="A45" s="6">
        <v>40</v>
      </c>
      <c r="B45" s="1" t="s">
        <v>97</v>
      </c>
      <c r="C45" s="1">
        <v>6864</v>
      </c>
      <c r="D45" s="1">
        <v>5196</v>
      </c>
      <c r="E45" s="16" t="s">
        <v>29</v>
      </c>
      <c r="F45" s="8" t="s">
        <v>24</v>
      </c>
      <c r="G45" s="9"/>
      <c r="H45" s="5">
        <v>2</v>
      </c>
      <c r="I45" s="37">
        <v>5395</v>
      </c>
      <c r="J45" s="38">
        <v>743</v>
      </c>
      <c r="K45" s="38">
        <v>96</v>
      </c>
      <c r="L45" s="38">
        <v>199</v>
      </c>
      <c r="M45" s="38">
        <v>105</v>
      </c>
      <c r="N45" s="38">
        <v>12</v>
      </c>
      <c r="O45" s="38">
        <v>764</v>
      </c>
      <c r="P45" s="38">
        <v>38</v>
      </c>
      <c r="Q45" s="38">
        <v>45</v>
      </c>
      <c r="R45" s="38">
        <v>78</v>
      </c>
      <c r="S45" s="37">
        <v>1642</v>
      </c>
      <c r="T45" s="38">
        <v>86</v>
      </c>
      <c r="U45" s="38">
        <v>327</v>
      </c>
      <c r="V45" s="38">
        <v>59</v>
      </c>
      <c r="W45" s="37">
        <v>1201</v>
      </c>
      <c r="X45" s="27" t="e">
        <f>SUM(#REF!)</f>
        <v>#REF!</v>
      </c>
      <c r="Y45" s="5" t="str">
        <f t="shared" si="1"/>
        <v>40 Mimizan</v>
      </c>
    </row>
    <row r="46" spans="1:25" ht="27" customHeight="1">
      <c r="A46" s="10">
        <v>42</v>
      </c>
      <c r="B46" s="11" t="s">
        <v>98</v>
      </c>
      <c r="C46" s="11">
        <v>38896</v>
      </c>
      <c r="D46" s="11">
        <v>21592</v>
      </c>
      <c r="E46" s="12" t="s">
        <v>99</v>
      </c>
      <c r="F46" s="8" t="s">
        <v>100</v>
      </c>
      <c r="G46" s="9"/>
      <c r="H46" s="5">
        <v>0</v>
      </c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7">
        <f t="shared" si="0"/>
        <v>0</v>
      </c>
      <c r="Y46" s="5">
        <f t="shared" si="1"/>
      </c>
    </row>
    <row r="47" spans="1:25" ht="27" customHeight="1" thickBot="1">
      <c r="A47" s="6">
        <v>42</v>
      </c>
      <c r="B47" s="1" t="s">
        <v>101</v>
      </c>
      <c r="C47" s="1">
        <v>37378</v>
      </c>
      <c r="D47" s="1">
        <v>22504</v>
      </c>
      <c r="E47" s="12" t="s">
        <v>11</v>
      </c>
      <c r="F47" s="8" t="s">
        <v>24</v>
      </c>
      <c r="G47" s="9"/>
      <c r="H47" s="5">
        <v>2</v>
      </c>
      <c r="I47" s="37">
        <v>23418</v>
      </c>
      <c r="J47" s="37">
        <v>4707</v>
      </c>
      <c r="K47" s="38">
        <v>328</v>
      </c>
      <c r="L47" s="38">
        <v>679</v>
      </c>
      <c r="M47" s="38">
        <v>272</v>
      </c>
      <c r="N47" s="38">
        <v>50</v>
      </c>
      <c r="O47" s="37">
        <v>3618</v>
      </c>
      <c r="P47" s="38">
        <v>198</v>
      </c>
      <c r="Q47" s="38">
        <v>271</v>
      </c>
      <c r="R47" s="38">
        <v>496</v>
      </c>
      <c r="S47" s="37">
        <v>4931</v>
      </c>
      <c r="T47" s="38">
        <v>115</v>
      </c>
      <c r="U47" s="37">
        <v>2380</v>
      </c>
      <c r="V47" s="38">
        <v>239</v>
      </c>
      <c r="W47" s="37">
        <v>5134</v>
      </c>
      <c r="X47" s="27" t="e">
        <f>SUM(#REF!)</f>
        <v>#REF!</v>
      </c>
      <c r="Y47" s="5" t="str">
        <f t="shared" si="1"/>
        <v>42 Saint-Chamond</v>
      </c>
    </row>
    <row r="48" spans="1:25" ht="27" customHeight="1" thickBot="1">
      <c r="A48" s="6">
        <v>44</v>
      </c>
      <c r="B48" s="1" t="s">
        <v>102</v>
      </c>
      <c r="C48" s="1">
        <v>7733</v>
      </c>
      <c r="D48" s="1">
        <v>5942</v>
      </c>
      <c r="E48" s="14" t="s">
        <v>16</v>
      </c>
      <c r="F48" s="8" t="s">
        <v>103</v>
      </c>
      <c r="G48" s="9"/>
      <c r="H48" s="5">
        <v>2</v>
      </c>
      <c r="I48" s="37">
        <v>6383</v>
      </c>
      <c r="J48" s="38">
        <v>948</v>
      </c>
      <c r="K48" s="38">
        <v>124</v>
      </c>
      <c r="L48" s="38">
        <v>270</v>
      </c>
      <c r="M48" s="38">
        <v>73</v>
      </c>
      <c r="N48" s="38">
        <v>13</v>
      </c>
      <c r="O48" s="37">
        <v>1054</v>
      </c>
      <c r="P48" s="38">
        <v>96</v>
      </c>
      <c r="Q48" s="38">
        <v>110</v>
      </c>
      <c r="R48" s="38">
        <v>170</v>
      </c>
      <c r="S48" s="37">
        <v>1597</v>
      </c>
      <c r="T48" s="38">
        <v>82</v>
      </c>
      <c r="U48" s="38">
        <v>418</v>
      </c>
      <c r="V48" s="38">
        <v>77</v>
      </c>
      <c r="W48" s="37">
        <v>1351</v>
      </c>
      <c r="X48" s="27" t="e">
        <f>SUM(#REF!)</f>
        <v>#REF!</v>
      </c>
      <c r="Y48" s="5" t="str">
        <f t="shared" si="1"/>
        <v>44 Blain</v>
      </c>
    </row>
    <row r="49" spans="1:25" ht="27" customHeight="1">
      <c r="A49" s="10">
        <v>44</v>
      </c>
      <c r="B49" s="11" t="s">
        <v>104</v>
      </c>
      <c r="C49" s="11">
        <v>15377</v>
      </c>
      <c r="D49" s="11">
        <v>11897</v>
      </c>
      <c r="E49" s="7" t="s">
        <v>8</v>
      </c>
      <c r="F49" s="8" t="s">
        <v>105</v>
      </c>
      <c r="G49" s="9"/>
      <c r="H49" s="5">
        <v>0</v>
      </c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7">
        <f t="shared" si="0"/>
        <v>0</v>
      </c>
      <c r="Y49" s="5">
        <f t="shared" si="1"/>
      </c>
    </row>
    <row r="50" spans="1:25" ht="27" customHeight="1">
      <c r="A50" s="6">
        <v>44</v>
      </c>
      <c r="B50" s="1" t="s">
        <v>106</v>
      </c>
      <c r="C50" s="1">
        <v>17808</v>
      </c>
      <c r="D50" s="1">
        <v>12940</v>
      </c>
      <c r="E50" s="16" t="s">
        <v>29</v>
      </c>
      <c r="F50" s="8" t="s">
        <v>107</v>
      </c>
      <c r="G50" s="9"/>
      <c r="H50" s="5">
        <v>1</v>
      </c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7">
        <f t="shared" si="0"/>
        <v>0</v>
      </c>
      <c r="Y50" s="5">
        <f t="shared" si="1"/>
      </c>
    </row>
    <row r="51" spans="1:25" ht="27" customHeight="1">
      <c r="A51" s="10">
        <v>44</v>
      </c>
      <c r="B51" s="11" t="s">
        <v>108</v>
      </c>
      <c r="C51" s="11">
        <v>270251</v>
      </c>
      <c r="D51" s="11">
        <v>173409</v>
      </c>
      <c r="E51" s="16" t="s">
        <v>29</v>
      </c>
      <c r="F51" s="8" t="s">
        <v>109</v>
      </c>
      <c r="G51" s="9"/>
      <c r="H51" s="5">
        <v>0</v>
      </c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7">
        <f t="shared" si="0"/>
        <v>0</v>
      </c>
      <c r="Y51" s="5">
        <f t="shared" si="1"/>
      </c>
    </row>
    <row r="52" spans="1:25" ht="27" customHeight="1" thickBot="1">
      <c r="A52" s="6">
        <v>44</v>
      </c>
      <c r="B52" s="1" t="s">
        <v>110</v>
      </c>
      <c r="C52" s="1">
        <v>23554</v>
      </c>
      <c r="D52" s="1">
        <v>18437</v>
      </c>
      <c r="E52" s="14" t="s">
        <v>16</v>
      </c>
      <c r="F52" s="8" t="s">
        <v>111</v>
      </c>
      <c r="G52" s="9"/>
      <c r="H52" s="5">
        <v>2</v>
      </c>
      <c r="I52" s="37">
        <v>18725</v>
      </c>
      <c r="J52" s="37">
        <v>2413</v>
      </c>
      <c r="K52" s="38">
        <v>215</v>
      </c>
      <c r="L52" s="38">
        <v>520</v>
      </c>
      <c r="M52" s="38">
        <v>139</v>
      </c>
      <c r="N52" s="38">
        <v>31</v>
      </c>
      <c r="O52" s="37">
        <v>3681</v>
      </c>
      <c r="P52" s="38">
        <v>169</v>
      </c>
      <c r="Q52" s="38">
        <v>305</v>
      </c>
      <c r="R52" s="38">
        <v>389</v>
      </c>
      <c r="S52" s="37">
        <v>5104</v>
      </c>
      <c r="T52" s="38">
        <v>46</v>
      </c>
      <c r="U52" s="38">
        <v>778</v>
      </c>
      <c r="V52" s="38">
        <v>133</v>
      </c>
      <c r="W52" s="37">
        <v>4802</v>
      </c>
      <c r="X52" s="27" t="e">
        <f>SUM(#REF!)</f>
        <v>#REF!</v>
      </c>
      <c r="Y52" s="5" t="str">
        <f t="shared" si="1"/>
        <v>44 Orvault</v>
      </c>
    </row>
    <row r="53" spans="1:25" ht="27" customHeight="1" thickBot="1">
      <c r="A53" s="6">
        <v>44</v>
      </c>
      <c r="B53" s="1" t="s">
        <v>112</v>
      </c>
      <c r="C53" s="1">
        <v>9668</v>
      </c>
      <c r="D53" s="1">
        <v>8553</v>
      </c>
      <c r="E53" s="16" t="s">
        <v>29</v>
      </c>
      <c r="F53" s="8" t="s">
        <v>113</v>
      </c>
      <c r="G53" s="9"/>
      <c r="H53" s="5">
        <v>2</v>
      </c>
      <c r="I53" s="37">
        <v>9101</v>
      </c>
      <c r="J53" s="37">
        <v>1389</v>
      </c>
      <c r="K53" s="38">
        <v>108</v>
      </c>
      <c r="L53" s="38">
        <v>228</v>
      </c>
      <c r="M53" s="38">
        <v>75</v>
      </c>
      <c r="N53" s="38">
        <v>19</v>
      </c>
      <c r="O53" s="37">
        <v>1554</v>
      </c>
      <c r="P53" s="38">
        <v>69</v>
      </c>
      <c r="Q53" s="38">
        <v>136</v>
      </c>
      <c r="R53" s="38">
        <v>182</v>
      </c>
      <c r="S53" s="37">
        <v>1897</v>
      </c>
      <c r="T53" s="38">
        <v>31</v>
      </c>
      <c r="U53" s="38">
        <v>443</v>
      </c>
      <c r="V53" s="38">
        <v>53</v>
      </c>
      <c r="W53" s="37">
        <v>2917</v>
      </c>
      <c r="X53" s="27" t="e">
        <f>SUM(#REF!)</f>
        <v>#REF!</v>
      </c>
      <c r="Y53" s="5" t="str">
        <f t="shared" si="1"/>
        <v>44 Pornichet</v>
      </c>
    </row>
    <row r="54" spans="1:25" ht="27" customHeight="1">
      <c r="A54" s="10">
        <v>44</v>
      </c>
      <c r="B54" s="11" t="s">
        <v>114</v>
      </c>
      <c r="C54" s="11">
        <v>5868</v>
      </c>
      <c r="D54" s="11">
        <v>4444</v>
      </c>
      <c r="E54" s="14" t="s">
        <v>16</v>
      </c>
      <c r="F54" s="8" t="s">
        <v>115</v>
      </c>
      <c r="G54" s="9"/>
      <c r="H54" s="5">
        <v>0</v>
      </c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7">
        <f t="shared" si="0"/>
        <v>0</v>
      </c>
      <c r="Y54" s="5">
        <f t="shared" si="1"/>
      </c>
    </row>
    <row r="55" spans="1:25" ht="27" customHeight="1">
      <c r="A55" s="10">
        <v>45</v>
      </c>
      <c r="B55" s="11" t="s">
        <v>116</v>
      </c>
      <c r="C55" s="11">
        <v>6783</v>
      </c>
      <c r="D55" s="11">
        <v>5196</v>
      </c>
      <c r="E55" s="16" t="s">
        <v>29</v>
      </c>
      <c r="F55" s="8" t="s">
        <v>117</v>
      </c>
      <c r="G55" s="9"/>
      <c r="H55" s="5">
        <v>0</v>
      </c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7">
        <f t="shared" si="0"/>
        <v>0</v>
      </c>
      <c r="Y55" s="5">
        <f t="shared" si="1"/>
      </c>
    </row>
    <row r="56" spans="1:25" ht="27" customHeight="1">
      <c r="A56" s="10">
        <v>51</v>
      </c>
      <c r="B56" s="11" t="s">
        <v>118</v>
      </c>
      <c r="C56" s="11">
        <v>46878</v>
      </c>
      <c r="D56" s="11">
        <v>28362</v>
      </c>
      <c r="E56" s="12" t="s">
        <v>47</v>
      </c>
      <c r="F56" s="8" t="s">
        <v>119</v>
      </c>
      <c r="G56" s="9"/>
      <c r="H56" s="5">
        <v>0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7">
        <f t="shared" si="0"/>
        <v>0</v>
      </c>
      <c r="Y56" s="5">
        <f t="shared" si="1"/>
      </c>
    </row>
    <row r="57" spans="1:25" ht="27" customHeight="1" thickBot="1">
      <c r="A57" s="6">
        <v>51</v>
      </c>
      <c r="B57" s="1" t="s">
        <v>120</v>
      </c>
      <c r="C57" s="1">
        <v>25790</v>
      </c>
      <c r="D57" s="1">
        <v>16176</v>
      </c>
      <c r="E57" s="14" t="s">
        <v>16</v>
      </c>
      <c r="F57" s="8" t="s">
        <v>121</v>
      </c>
      <c r="G57" s="9"/>
      <c r="H57" s="5">
        <v>2</v>
      </c>
      <c r="I57" s="37">
        <v>15620</v>
      </c>
      <c r="J57" s="37">
        <v>3983</v>
      </c>
      <c r="K57" s="38">
        <v>177</v>
      </c>
      <c r="L57" s="38">
        <v>595</v>
      </c>
      <c r="M57" s="38">
        <v>300</v>
      </c>
      <c r="N57" s="38">
        <v>30</v>
      </c>
      <c r="O57" s="37">
        <v>2036</v>
      </c>
      <c r="P57" s="38">
        <v>100</v>
      </c>
      <c r="Q57" s="38">
        <v>167</v>
      </c>
      <c r="R57" s="38">
        <v>239</v>
      </c>
      <c r="S57" s="37">
        <v>2899</v>
      </c>
      <c r="T57" s="38">
        <v>59</v>
      </c>
      <c r="U57" s="37">
        <v>1446</v>
      </c>
      <c r="V57" s="38">
        <v>218</v>
      </c>
      <c r="W57" s="37">
        <v>3371</v>
      </c>
      <c r="X57" s="27" t="e">
        <f>SUM(#REF!)</f>
        <v>#REF!</v>
      </c>
      <c r="Y57" s="5" t="str">
        <f t="shared" si="1"/>
        <v>51 Epernay</v>
      </c>
    </row>
    <row r="58" spans="1:25" ht="27" customHeight="1" thickBot="1">
      <c r="A58" s="6">
        <v>51</v>
      </c>
      <c r="B58" s="1" t="s">
        <v>122</v>
      </c>
      <c r="C58" s="1">
        <v>187005</v>
      </c>
      <c r="D58" s="1">
        <v>95185</v>
      </c>
      <c r="E58" s="14" t="s">
        <v>16</v>
      </c>
      <c r="F58" s="8" t="s">
        <v>123</v>
      </c>
      <c r="G58" s="9"/>
      <c r="H58" s="5">
        <v>2</v>
      </c>
      <c r="I58" s="31">
        <v>100228</v>
      </c>
      <c r="J58" s="32">
        <v>22083</v>
      </c>
      <c r="K58" s="33">
        <v>1385</v>
      </c>
      <c r="L58" s="28">
        <v>3597</v>
      </c>
      <c r="M58" s="29">
        <v>1275</v>
      </c>
      <c r="N58" s="29">
        <v>151</v>
      </c>
      <c r="O58" s="29">
        <v>14283</v>
      </c>
      <c r="P58" s="29">
        <v>676</v>
      </c>
      <c r="Q58" s="29">
        <v>1285</v>
      </c>
      <c r="R58" s="29">
        <v>1488</v>
      </c>
      <c r="S58" s="29">
        <v>20269</v>
      </c>
      <c r="T58" s="29">
        <v>259</v>
      </c>
      <c r="U58" s="29">
        <v>8354</v>
      </c>
      <c r="V58" s="29">
        <v>1373</v>
      </c>
      <c r="W58" s="30">
        <v>23750</v>
      </c>
      <c r="X58" s="27">
        <f t="shared" si="0"/>
        <v>100228</v>
      </c>
      <c r="Y58" s="5" t="str">
        <f t="shared" si="1"/>
        <v>51 Reims</v>
      </c>
    </row>
    <row r="59" spans="1:25" ht="27" customHeight="1" thickBot="1">
      <c r="A59" s="10">
        <v>54</v>
      </c>
      <c r="B59" s="11" t="s">
        <v>124</v>
      </c>
      <c r="C59" s="11">
        <v>32048</v>
      </c>
      <c r="D59" s="11">
        <v>15065</v>
      </c>
      <c r="E59" s="12" t="s">
        <v>47</v>
      </c>
      <c r="F59" s="8" t="s">
        <v>125</v>
      </c>
      <c r="G59" s="18" t="s">
        <v>59</v>
      </c>
      <c r="H59" s="5">
        <v>0</v>
      </c>
      <c r="I59" s="28">
        <v>15763</v>
      </c>
      <c r="J59" s="29">
        <v>2491</v>
      </c>
      <c r="K59" s="30">
        <v>115</v>
      </c>
      <c r="L59" s="28">
        <v>578</v>
      </c>
      <c r="M59" s="29">
        <v>160</v>
      </c>
      <c r="N59" s="29">
        <v>48</v>
      </c>
      <c r="O59" s="29">
        <v>2890</v>
      </c>
      <c r="P59" s="29">
        <v>144</v>
      </c>
      <c r="Q59" s="29">
        <v>210</v>
      </c>
      <c r="R59" s="29">
        <v>183</v>
      </c>
      <c r="S59" s="29">
        <v>3959</v>
      </c>
      <c r="T59" s="29">
        <v>30</v>
      </c>
      <c r="U59" s="29">
        <v>1195</v>
      </c>
      <c r="V59" s="29">
        <v>182</v>
      </c>
      <c r="W59" s="30">
        <v>3578</v>
      </c>
      <c r="X59" s="27">
        <f t="shared" si="0"/>
        <v>15763</v>
      </c>
      <c r="Y59" s="5">
        <f t="shared" si="1"/>
      </c>
    </row>
    <row r="60" spans="1:25" ht="27" customHeight="1" thickBot="1">
      <c r="A60" s="6">
        <v>56</v>
      </c>
      <c r="B60" s="1" t="s">
        <v>126</v>
      </c>
      <c r="C60" s="1">
        <v>59166</v>
      </c>
      <c r="D60" s="1">
        <v>37423</v>
      </c>
      <c r="E60" s="16" t="s">
        <v>29</v>
      </c>
      <c r="F60" s="8" t="s">
        <v>33</v>
      </c>
      <c r="G60" s="9"/>
      <c r="H60" s="5">
        <v>2</v>
      </c>
      <c r="I60" s="37">
        <v>38963</v>
      </c>
      <c r="J60" s="37">
        <v>6988</v>
      </c>
      <c r="K60" s="38">
        <v>530</v>
      </c>
      <c r="L60" s="37">
        <v>1557</v>
      </c>
      <c r="M60" s="38">
        <v>700</v>
      </c>
      <c r="N60" s="38">
        <v>65</v>
      </c>
      <c r="O60" s="37">
        <v>6252</v>
      </c>
      <c r="P60" s="38">
        <v>427</v>
      </c>
      <c r="Q60" s="38">
        <v>674</v>
      </c>
      <c r="R60" s="38">
        <v>568</v>
      </c>
      <c r="S60" s="37">
        <v>9627</v>
      </c>
      <c r="T60" s="38">
        <v>114</v>
      </c>
      <c r="U60" s="37">
        <v>2537</v>
      </c>
      <c r="V60" s="38">
        <v>407</v>
      </c>
      <c r="W60" s="37">
        <v>8517</v>
      </c>
      <c r="X60" s="27" t="e">
        <f>SUM(#REF!)</f>
        <v>#REF!</v>
      </c>
      <c r="Y60" s="5" t="str">
        <f t="shared" si="1"/>
        <v>56 Lorient</v>
      </c>
    </row>
    <row r="61" spans="1:25" ht="27" customHeight="1" thickBot="1">
      <c r="A61" s="6">
        <v>56</v>
      </c>
      <c r="B61" s="1" t="s">
        <v>127</v>
      </c>
      <c r="C61" s="1">
        <v>18046</v>
      </c>
      <c r="D61" s="1">
        <v>15129</v>
      </c>
      <c r="E61" s="16" t="s">
        <v>29</v>
      </c>
      <c r="F61" s="8" t="s">
        <v>128</v>
      </c>
      <c r="G61" s="9"/>
      <c r="H61" s="5">
        <v>2</v>
      </c>
      <c r="I61" s="37">
        <v>15421</v>
      </c>
      <c r="J61" s="37">
        <v>2663</v>
      </c>
      <c r="K61" s="38">
        <v>153</v>
      </c>
      <c r="L61" s="38">
        <v>484</v>
      </c>
      <c r="M61" s="38">
        <v>201</v>
      </c>
      <c r="N61" s="38">
        <v>23</v>
      </c>
      <c r="O61" s="37">
        <v>2786</v>
      </c>
      <c r="P61" s="38">
        <v>110</v>
      </c>
      <c r="Q61" s="38">
        <v>263</v>
      </c>
      <c r="R61" s="38">
        <v>240</v>
      </c>
      <c r="S61" s="37">
        <v>3346</v>
      </c>
      <c r="T61" s="38">
        <v>77</v>
      </c>
      <c r="U61" s="38">
        <v>893</v>
      </c>
      <c r="V61" s="38">
        <v>127</v>
      </c>
      <c r="W61" s="37">
        <v>4055</v>
      </c>
      <c r="X61" s="27" t="e">
        <f>SUM(#REF!)</f>
        <v>#REF!</v>
      </c>
      <c r="Y61" s="5" t="str">
        <f t="shared" si="1"/>
        <v>56 Ploemeur</v>
      </c>
    </row>
    <row r="62" spans="1:25" ht="27" customHeight="1" thickBot="1">
      <c r="A62" s="6">
        <v>56</v>
      </c>
      <c r="B62" s="1" t="s">
        <v>129</v>
      </c>
      <c r="C62" s="1">
        <v>7525</v>
      </c>
      <c r="D62" s="1">
        <v>6110</v>
      </c>
      <c r="E62" s="14" t="s">
        <v>16</v>
      </c>
      <c r="F62" s="8" t="s">
        <v>77</v>
      </c>
      <c r="G62" s="9"/>
      <c r="H62" s="5">
        <v>2</v>
      </c>
      <c r="I62" s="37">
        <v>1970</v>
      </c>
      <c r="J62" s="38">
        <v>225</v>
      </c>
      <c r="K62" s="38">
        <v>24</v>
      </c>
      <c r="L62" s="38">
        <v>58</v>
      </c>
      <c r="M62" s="38">
        <v>20</v>
      </c>
      <c r="N62" s="38">
        <v>2</v>
      </c>
      <c r="O62" s="38">
        <v>396</v>
      </c>
      <c r="P62" s="38">
        <v>19</v>
      </c>
      <c r="Q62" s="38">
        <v>22</v>
      </c>
      <c r="R62" s="38">
        <v>50</v>
      </c>
      <c r="S62" s="38">
        <v>371</v>
      </c>
      <c r="T62" s="38">
        <v>27</v>
      </c>
      <c r="U62" s="38">
        <v>221</v>
      </c>
      <c r="V62" s="38">
        <v>11</v>
      </c>
      <c r="W62" s="38">
        <v>524</v>
      </c>
      <c r="X62" s="27" t="e">
        <f>SUM(#REF!)</f>
        <v>#REF!</v>
      </c>
      <c r="Y62" s="5" t="str">
        <f t="shared" si="1"/>
        <v>56 Ploërmel</v>
      </c>
    </row>
    <row r="63" spans="1:25" ht="27" customHeight="1" thickBot="1">
      <c r="A63" s="6">
        <v>56</v>
      </c>
      <c r="B63" s="1" t="s">
        <v>130</v>
      </c>
      <c r="C63" s="1">
        <v>5726</v>
      </c>
      <c r="D63" s="1">
        <v>4529</v>
      </c>
      <c r="E63" s="16" t="s">
        <v>29</v>
      </c>
      <c r="F63" s="8" t="s">
        <v>131</v>
      </c>
      <c r="G63" s="9"/>
      <c r="H63" s="5">
        <v>2</v>
      </c>
      <c r="I63" s="37">
        <v>4973</v>
      </c>
      <c r="J63" s="38">
        <v>587</v>
      </c>
      <c r="K63" s="38">
        <v>60</v>
      </c>
      <c r="L63" s="38">
        <v>167</v>
      </c>
      <c r="M63" s="38">
        <v>51</v>
      </c>
      <c r="N63" s="38">
        <v>8</v>
      </c>
      <c r="O63" s="37">
        <v>1039</v>
      </c>
      <c r="P63" s="38">
        <v>78</v>
      </c>
      <c r="Q63" s="38">
        <v>102</v>
      </c>
      <c r="R63" s="38">
        <v>96</v>
      </c>
      <c r="S63" s="37">
        <v>1192</v>
      </c>
      <c r="T63" s="38">
        <v>33</v>
      </c>
      <c r="U63" s="38">
        <v>360</v>
      </c>
      <c r="V63" s="38">
        <v>49</v>
      </c>
      <c r="W63" s="37">
        <v>1151</v>
      </c>
      <c r="X63" s="27" t="e">
        <f>SUM(#REF!)</f>
        <v>#REF!</v>
      </c>
      <c r="Y63" s="5" t="str">
        <f t="shared" si="1"/>
        <v>56 Questembert</v>
      </c>
    </row>
    <row r="64" spans="1:25" ht="27" customHeight="1" thickBot="1">
      <c r="A64" s="6">
        <v>56</v>
      </c>
      <c r="B64" s="1" t="s">
        <v>132</v>
      </c>
      <c r="C64" s="1">
        <v>5029</v>
      </c>
      <c r="D64" s="1">
        <v>4474</v>
      </c>
      <c r="E64" s="12" t="s">
        <v>11</v>
      </c>
      <c r="F64" s="8" t="s">
        <v>52</v>
      </c>
      <c r="G64" s="9"/>
      <c r="H64" s="5">
        <v>2</v>
      </c>
      <c r="I64" s="37">
        <v>4908</v>
      </c>
      <c r="J64" s="38">
        <v>461</v>
      </c>
      <c r="K64" s="38">
        <v>80</v>
      </c>
      <c r="L64" s="38">
        <v>163</v>
      </c>
      <c r="M64" s="38">
        <v>22</v>
      </c>
      <c r="N64" s="38">
        <v>18</v>
      </c>
      <c r="O64" s="37">
        <v>1149</v>
      </c>
      <c r="P64" s="38">
        <v>42</v>
      </c>
      <c r="Q64" s="38">
        <v>97</v>
      </c>
      <c r="R64" s="38">
        <v>80</v>
      </c>
      <c r="S64" s="37">
        <v>1014</v>
      </c>
      <c r="T64" s="38">
        <v>40</v>
      </c>
      <c r="U64" s="38">
        <v>325</v>
      </c>
      <c r="V64" s="38">
        <v>29</v>
      </c>
      <c r="W64" s="37">
        <v>1388</v>
      </c>
      <c r="X64" s="27" t="e">
        <f>SUM(#REF!)</f>
        <v>#REF!</v>
      </c>
      <c r="Y64" s="5" t="str">
        <f t="shared" si="1"/>
        <v>56 Theix</v>
      </c>
    </row>
    <row r="65" spans="1:25" ht="27" customHeight="1">
      <c r="A65" s="6">
        <v>58</v>
      </c>
      <c r="B65" s="1" t="s">
        <v>133</v>
      </c>
      <c r="C65" s="1">
        <v>40932</v>
      </c>
      <c r="D65" s="1">
        <v>24268</v>
      </c>
      <c r="E65" s="16" t="s">
        <v>29</v>
      </c>
      <c r="F65" s="8" t="s">
        <v>134</v>
      </c>
      <c r="G65" s="9"/>
      <c r="H65" s="5">
        <v>1</v>
      </c>
      <c r="I65" s="26"/>
      <c r="J65" s="26"/>
      <c r="K65" s="26"/>
      <c r="L65" s="29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7">
        <f t="shared" si="0"/>
        <v>0</v>
      </c>
      <c r="Y65" s="5">
        <f t="shared" si="1"/>
      </c>
    </row>
    <row r="66" spans="1:25" ht="27" customHeight="1" thickBot="1">
      <c r="A66" s="6">
        <v>59</v>
      </c>
      <c r="B66" s="1" t="s">
        <v>135</v>
      </c>
      <c r="C66" s="1">
        <v>9719</v>
      </c>
      <c r="D66" s="1">
        <v>6916</v>
      </c>
      <c r="E66" s="16" t="s">
        <v>29</v>
      </c>
      <c r="F66" s="8" t="s">
        <v>19</v>
      </c>
      <c r="G66" s="9"/>
      <c r="H66" s="5">
        <v>2</v>
      </c>
      <c r="I66" s="37">
        <v>7018</v>
      </c>
      <c r="J66" s="37">
        <v>1330</v>
      </c>
      <c r="K66" s="38">
        <v>91</v>
      </c>
      <c r="L66" s="38">
        <v>320</v>
      </c>
      <c r="M66" s="38">
        <v>162</v>
      </c>
      <c r="N66" s="38">
        <v>6</v>
      </c>
      <c r="O66" s="38">
        <v>820</v>
      </c>
      <c r="P66" s="38">
        <v>38</v>
      </c>
      <c r="Q66" s="38">
        <v>105</v>
      </c>
      <c r="R66" s="38">
        <v>98</v>
      </c>
      <c r="S66" s="37">
        <v>1500</v>
      </c>
      <c r="T66" s="38">
        <v>76</v>
      </c>
      <c r="U66" s="38">
        <v>826</v>
      </c>
      <c r="V66" s="38">
        <v>97</v>
      </c>
      <c r="W66" s="37">
        <v>1549</v>
      </c>
      <c r="X66" s="27" t="e">
        <f>SUM(#REF!)</f>
        <v>#REF!</v>
      </c>
      <c r="Y66" s="5" t="str">
        <f t="shared" si="1"/>
        <v>59 Annoeullin</v>
      </c>
    </row>
    <row r="67" spans="1:25" ht="27" customHeight="1" thickBot="1">
      <c r="A67" s="6">
        <v>59</v>
      </c>
      <c r="B67" s="1" t="s">
        <v>136</v>
      </c>
      <c r="C67" s="1">
        <v>10527</v>
      </c>
      <c r="D67" s="1">
        <v>6161</v>
      </c>
      <c r="E67" s="17" t="s">
        <v>51</v>
      </c>
      <c r="F67" s="8" t="s">
        <v>137</v>
      </c>
      <c r="G67" s="9"/>
      <c r="H67" s="5">
        <v>2</v>
      </c>
      <c r="I67" s="37">
        <v>6250</v>
      </c>
      <c r="J67" s="37">
        <v>1508</v>
      </c>
      <c r="K67" s="38">
        <v>87</v>
      </c>
      <c r="L67" s="38">
        <v>257</v>
      </c>
      <c r="M67" s="38">
        <v>207</v>
      </c>
      <c r="N67" s="38">
        <v>21</v>
      </c>
      <c r="O67" s="38">
        <v>566</v>
      </c>
      <c r="P67" s="38">
        <v>37</v>
      </c>
      <c r="Q67" s="38">
        <v>41</v>
      </c>
      <c r="R67" s="38">
        <v>67</v>
      </c>
      <c r="S67" s="37">
        <v>1268</v>
      </c>
      <c r="T67" s="38">
        <v>118</v>
      </c>
      <c r="U67" s="38">
        <v>765</v>
      </c>
      <c r="V67" s="38">
        <v>99</v>
      </c>
      <c r="W67" s="37">
        <v>1209</v>
      </c>
      <c r="X67" s="27" t="e">
        <f>SUM(#REF!)</f>
        <v>#REF!</v>
      </c>
      <c r="Y67" s="5" t="str">
        <f aca="true" t="shared" si="2" ref="Y67:Y130">IF(H67=2,A67&amp;" "&amp;B67,"")</f>
        <v>59 Condé-sur-l’Escaut</v>
      </c>
    </row>
    <row r="68" spans="1:25" ht="27" customHeight="1">
      <c r="A68" s="10">
        <v>59</v>
      </c>
      <c r="B68" s="11" t="s">
        <v>138</v>
      </c>
      <c r="C68" s="11">
        <v>70850</v>
      </c>
      <c r="D68" s="11">
        <v>47785</v>
      </c>
      <c r="E68" s="16" t="s">
        <v>29</v>
      </c>
      <c r="F68" s="8" t="s">
        <v>139</v>
      </c>
      <c r="G68" s="9"/>
      <c r="H68" s="5">
        <v>0</v>
      </c>
      <c r="I68" s="26"/>
      <c r="J68" s="26"/>
      <c r="K68" s="26"/>
      <c r="L68" s="29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7">
        <f aca="true" t="shared" si="3" ref="X68:X130">SUM(J68:W68)</f>
        <v>0</v>
      </c>
      <c r="Y68" s="5">
        <f t="shared" si="2"/>
      </c>
    </row>
    <row r="69" spans="1:25" ht="27" customHeight="1">
      <c r="A69" s="10">
        <v>59</v>
      </c>
      <c r="B69" s="11" t="s">
        <v>140</v>
      </c>
      <c r="C69" s="11">
        <v>3770</v>
      </c>
      <c r="D69" s="11">
        <v>2842</v>
      </c>
      <c r="E69" s="16" t="s">
        <v>29</v>
      </c>
      <c r="F69" s="8" t="s">
        <v>141</v>
      </c>
      <c r="G69" s="9"/>
      <c r="H69" s="5">
        <v>0</v>
      </c>
      <c r="I69" s="26"/>
      <c r="J69" s="26"/>
      <c r="K69" s="26"/>
      <c r="L69" s="29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7">
        <f t="shared" si="3"/>
        <v>0</v>
      </c>
      <c r="Y69" s="5">
        <f t="shared" si="2"/>
      </c>
    </row>
    <row r="70" spans="1:25" ht="27" customHeight="1" thickBot="1">
      <c r="A70" s="10">
        <v>59</v>
      </c>
      <c r="B70" s="11" t="s">
        <v>142</v>
      </c>
      <c r="C70" s="11">
        <v>23247</v>
      </c>
      <c r="D70" s="11">
        <v>15178</v>
      </c>
      <c r="E70" s="17" t="s">
        <v>51</v>
      </c>
      <c r="F70" s="8" t="s">
        <v>143</v>
      </c>
      <c r="G70" s="9"/>
      <c r="H70" s="5">
        <v>0</v>
      </c>
      <c r="I70" s="26"/>
      <c r="J70" s="26"/>
      <c r="K70" s="26"/>
      <c r="L70" s="30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7">
        <f t="shared" si="3"/>
        <v>0</v>
      </c>
      <c r="Y70" s="5">
        <f t="shared" si="2"/>
      </c>
    </row>
    <row r="71" spans="1:25" ht="27" customHeight="1" thickBot="1">
      <c r="A71" s="6">
        <v>59</v>
      </c>
      <c r="B71" s="1" t="s">
        <v>144</v>
      </c>
      <c r="C71" s="1">
        <v>21396</v>
      </c>
      <c r="D71" s="1">
        <v>16020</v>
      </c>
      <c r="E71" s="14" t="s">
        <v>16</v>
      </c>
      <c r="F71" s="8" t="s">
        <v>145</v>
      </c>
      <c r="G71" s="9"/>
      <c r="H71" s="5">
        <v>2</v>
      </c>
      <c r="I71" s="37">
        <v>16247</v>
      </c>
      <c r="J71" s="37">
        <v>3888</v>
      </c>
      <c r="K71" s="38">
        <v>245</v>
      </c>
      <c r="L71" s="38">
        <v>665</v>
      </c>
      <c r="M71" s="38">
        <v>232</v>
      </c>
      <c r="N71" s="38">
        <v>51</v>
      </c>
      <c r="O71" s="37">
        <v>2126</v>
      </c>
      <c r="P71" s="38">
        <v>124</v>
      </c>
      <c r="Q71" s="38">
        <v>177</v>
      </c>
      <c r="R71" s="38">
        <v>217</v>
      </c>
      <c r="S71" s="37">
        <v>3206</v>
      </c>
      <c r="T71" s="38">
        <v>166</v>
      </c>
      <c r="U71" s="37">
        <v>1553</v>
      </c>
      <c r="V71" s="38">
        <v>302</v>
      </c>
      <c r="W71" s="37">
        <v>3295</v>
      </c>
      <c r="X71" s="27" t="e">
        <f>SUM(#REF!)</f>
        <v>#REF!</v>
      </c>
      <c r="Y71" s="5" t="str">
        <f t="shared" si="2"/>
        <v>59 Hazebrouck</v>
      </c>
    </row>
    <row r="72" spans="1:25" ht="27" customHeight="1" thickBot="1">
      <c r="A72" s="6">
        <v>59</v>
      </c>
      <c r="B72" s="1" t="s">
        <v>146</v>
      </c>
      <c r="C72" s="1">
        <v>23337</v>
      </c>
      <c r="D72" s="1">
        <v>15723</v>
      </c>
      <c r="E72" s="17" t="s">
        <v>147</v>
      </c>
      <c r="F72" s="8" t="s">
        <v>148</v>
      </c>
      <c r="G72" s="9"/>
      <c r="H72" s="5">
        <v>2</v>
      </c>
      <c r="I72" s="37">
        <v>15749</v>
      </c>
      <c r="J72" s="37">
        <v>3805</v>
      </c>
      <c r="K72" s="38">
        <v>307</v>
      </c>
      <c r="L72" s="38">
        <v>830</v>
      </c>
      <c r="M72" s="38">
        <v>307</v>
      </c>
      <c r="N72" s="38">
        <v>43</v>
      </c>
      <c r="O72" s="37">
        <v>1278</v>
      </c>
      <c r="P72" s="38">
        <v>101</v>
      </c>
      <c r="Q72" s="38">
        <v>138</v>
      </c>
      <c r="R72" s="38">
        <v>162</v>
      </c>
      <c r="S72" s="37">
        <v>3396</v>
      </c>
      <c r="T72" s="38">
        <v>213</v>
      </c>
      <c r="U72" s="37">
        <v>2364</v>
      </c>
      <c r="V72" s="38">
        <v>328</v>
      </c>
      <c r="W72" s="37">
        <v>2477</v>
      </c>
      <c r="X72" s="27" t="e">
        <f>SUM(#REF!)</f>
        <v>#REF!</v>
      </c>
      <c r="Y72" s="5" t="str">
        <f t="shared" si="2"/>
        <v>59 Saint-Pol-sur-Mer</v>
      </c>
    </row>
    <row r="73" spans="1:25" ht="27" customHeight="1" thickBot="1">
      <c r="A73" s="6">
        <v>60</v>
      </c>
      <c r="B73" s="1" t="s">
        <v>149</v>
      </c>
      <c r="C73" s="1">
        <v>14471</v>
      </c>
      <c r="D73" s="1">
        <v>7140</v>
      </c>
      <c r="E73" s="7" t="s">
        <v>8</v>
      </c>
      <c r="F73" s="8" t="s">
        <v>75</v>
      </c>
      <c r="G73" s="9"/>
      <c r="H73" s="5">
        <v>2</v>
      </c>
      <c r="I73" s="37">
        <v>7511</v>
      </c>
      <c r="J73" s="37">
        <v>2065</v>
      </c>
      <c r="K73" s="38">
        <v>96</v>
      </c>
      <c r="L73" s="38">
        <v>225</v>
      </c>
      <c r="M73" s="38">
        <v>62</v>
      </c>
      <c r="N73" s="38">
        <v>10</v>
      </c>
      <c r="O73" s="38">
        <v>742</v>
      </c>
      <c r="P73" s="38">
        <v>40</v>
      </c>
      <c r="Q73" s="38">
        <v>59</v>
      </c>
      <c r="R73" s="38">
        <v>136</v>
      </c>
      <c r="S73" s="37">
        <v>1320</v>
      </c>
      <c r="T73" s="38">
        <v>37</v>
      </c>
      <c r="U73" s="38">
        <v>800</v>
      </c>
      <c r="V73" s="38">
        <v>85</v>
      </c>
      <c r="W73" s="37">
        <v>1834</v>
      </c>
      <c r="X73" s="27">
        <f t="shared" si="3"/>
        <v>7511</v>
      </c>
      <c r="Y73" s="5" t="str">
        <f t="shared" si="2"/>
        <v>60 Noyon</v>
      </c>
    </row>
    <row r="74" spans="1:25" ht="27" customHeight="1" thickBot="1">
      <c r="A74" s="6">
        <v>61</v>
      </c>
      <c r="B74" s="1" t="s">
        <v>150</v>
      </c>
      <c r="C74" s="1">
        <v>29988</v>
      </c>
      <c r="D74" s="1">
        <v>15904</v>
      </c>
      <c r="E74" s="7" t="s">
        <v>8</v>
      </c>
      <c r="F74" s="8" t="s">
        <v>151</v>
      </c>
      <c r="G74" s="9"/>
      <c r="H74" s="5">
        <v>2</v>
      </c>
      <c r="I74" s="37">
        <v>16378</v>
      </c>
      <c r="J74" s="37">
        <v>2832</v>
      </c>
      <c r="K74" s="38">
        <v>226</v>
      </c>
      <c r="L74" s="38">
        <v>665</v>
      </c>
      <c r="M74" s="38">
        <v>177</v>
      </c>
      <c r="N74" s="38">
        <v>34</v>
      </c>
      <c r="O74" s="37">
        <v>2611</v>
      </c>
      <c r="P74" s="38">
        <v>177</v>
      </c>
      <c r="Q74" s="38">
        <v>230</v>
      </c>
      <c r="R74" s="38">
        <v>277</v>
      </c>
      <c r="S74" s="37">
        <v>3899</v>
      </c>
      <c r="T74" s="38">
        <v>72</v>
      </c>
      <c r="U74" s="37">
        <v>1036</v>
      </c>
      <c r="V74" s="38">
        <v>151</v>
      </c>
      <c r="W74" s="37">
        <v>3991</v>
      </c>
      <c r="X74" s="27">
        <f t="shared" si="3"/>
        <v>16378</v>
      </c>
      <c r="Y74" s="5" t="str">
        <f t="shared" si="2"/>
        <v>61 Alençon</v>
      </c>
    </row>
    <row r="75" spans="1:25" ht="27" customHeight="1">
      <c r="A75" s="10">
        <v>67</v>
      </c>
      <c r="B75" s="11" t="s">
        <v>152</v>
      </c>
      <c r="C75" s="11">
        <v>264115</v>
      </c>
      <c r="D75" s="11">
        <v>126717</v>
      </c>
      <c r="E75" s="12" t="s">
        <v>47</v>
      </c>
      <c r="F75" s="8" t="s">
        <v>153</v>
      </c>
      <c r="G75" s="9"/>
      <c r="H75" s="5">
        <v>0</v>
      </c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7">
        <f t="shared" si="3"/>
        <v>0</v>
      </c>
      <c r="Y75" s="5">
        <f t="shared" si="2"/>
      </c>
    </row>
    <row r="76" spans="1:25" ht="27" customHeight="1">
      <c r="A76" s="10">
        <v>68</v>
      </c>
      <c r="B76" s="11" t="s">
        <v>154</v>
      </c>
      <c r="C76" s="11">
        <v>65136</v>
      </c>
      <c r="D76" s="11">
        <v>39511</v>
      </c>
      <c r="E76" s="12" t="s">
        <v>47</v>
      </c>
      <c r="F76" s="8" t="s">
        <v>155</v>
      </c>
      <c r="G76" s="9"/>
      <c r="H76" s="5">
        <v>0</v>
      </c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7">
        <f t="shared" si="3"/>
        <v>0</v>
      </c>
      <c r="Y76" s="5">
        <f t="shared" si="2"/>
      </c>
    </row>
    <row r="77" spans="1:25" ht="27" customHeight="1">
      <c r="A77" s="10">
        <v>68</v>
      </c>
      <c r="B77" s="11" t="s">
        <v>156</v>
      </c>
      <c r="C77" s="11">
        <v>5060</v>
      </c>
      <c r="D77" s="11">
        <v>3958</v>
      </c>
      <c r="E77" s="14" t="s">
        <v>16</v>
      </c>
      <c r="F77" s="8" t="s">
        <v>157</v>
      </c>
      <c r="G77" s="9"/>
      <c r="H77" s="5">
        <v>0</v>
      </c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7">
        <f t="shared" si="3"/>
        <v>0</v>
      </c>
      <c r="Y77" s="5">
        <f t="shared" si="2"/>
      </c>
    </row>
    <row r="78" spans="1:25" ht="27" customHeight="1" thickBot="1">
      <c r="A78" s="10">
        <v>68</v>
      </c>
      <c r="B78" s="11" t="s">
        <v>158</v>
      </c>
      <c r="C78" s="11">
        <v>11961</v>
      </c>
      <c r="D78" s="11">
        <v>9205</v>
      </c>
      <c r="E78" s="16" t="s">
        <v>29</v>
      </c>
      <c r="F78" s="8" t="s">
        <v>159</v>
      </c>
      <c r="G78" s="9"/>
      <c r="H78" s="5">
        <v>0</v>
      </c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7">
        <f t="shared" si="3"/>
        <v>0</v>
      </c>
      <c r="Y78" s="5">
        <f t="shared" si="2"/>
      </c>
    </row>
    <row r="79" spans="1:25" ht="27" customHeight="1" thickBot="1">
      <c r="A79" s="6">
        <v>68</v>
      </c>
      <c r="B79" s="1" t="s">
        <v>160</v>
      </c>
      <c r="C79" s="1">
        <v>110359</v>
      </c>
      <c r="D79" s="1">
        <v>53479</v>
      </c>
      <c r="E79" s="16" t="s">
        <v>29</v>
      </c>
      <c r="F79" s="8" t="s">
        <v>161</v>
      </c>
      <c r="G79" s="9"/>
      <c r="H79" s="5">
        <v>2</v>
      </c>
      <c r="I79" s="31">
        <v>55857</v>
      </c>
      <c r="J79" s="32">
        <v>13629</v>
      </c>
      <c r="K79" s="33">
        <v>744</v>
      </c>
      <c r="L79" s="28">
        <v>1524</v>
      </c>
      <c r="M79" s="29">
        <v>384</v>
      </c>
      <c r="N79" s="29">
        <v>106</v>
      </c>
      <c r="O79" s="29">
        <v>7087</v>
      </c>
      <c r="P79" s="29">
        <v>536</v>
      </c>
      <c r="Q79" s="29">
        <v>675</v>
      </c>
      <c r="R79" s="29">
        <v>719</v>
      </c>
      <c r="S79" s="29">
        <v>11483</v>
      </c>
      <c r="T79" s="29">
        <v>101</v>
      </c>
      <c r="U79" s="29">
        <v>5193</v>
      </c>
      <c r="V79" s="29">
        <v>517</v>
      </c>
      <c r="W79" s="30">
        <v>13159</v>
      </c>
      <c r="X79" s="27">
        <f t="shared" si="3"/>
        <v>55857</v>
      </c>
      <c r="Y79" s="5" t="str">
        <f t="shared" si="2"/>
        <v>68 Mulhouse</v>
      </c>
    </row>
    <row r="80" spans="1:25" ht="27" customHeight="1" thickBot="1">
      <c r="A80" s="6">
        <v>68</v>
      </c>
      <c r="B80" s="1" t="s">
        <v>162</v>
      </c>
      <c r="C80" s="1">
        <v>12101</v>
      </c>
      <c r="D80" s="1">
        <v>8844</v>
      </c>
      <c r="E80" s="7" t="s">
        <v>8</v>
      </c>
      <c r="F80" s="8" t="s">
        <v>163</v>
      </c>
      <c r="G80" s="9"/>
      <c r="H80" s="5">
        <v>2</v>
      </c>
      <c r="I80" s="37">
        <v>9239</v>
      </c>
      <c r="J80" s="37">
        <v>1727</v>
      </c>
      <c r="K80" s="38">
        <v>119</v>
      </c>
      <c r="L80" s="38">
        <v>202</v>
      </c>
      <c r="M80" s="38">
        <v>45</v>
      </c>
      <c r="N80" s="38">
        <v>13</v>
      </c>
      <c r="O80" s="37">
        <v>1751</v>
      </c>
      <c r="P80" s="38">
        <v>74</v>
      </c>
      <c r="Q80" s="38">
        <v>160</v>
      </c>
      <c r="R80" s="38">
        <v>166</v>
      </c>
      <c r="S80" s="37">
        <v>1144</v>
      </c>
      <c r="T80" s="38">
        <v>19</v>
      </c>
      <c r="U80" s="38">
        <v>767</v>
      </c>
      <c r="V80" s="38">
        <v>94</v>
      </c>
      <c r="W80" s="37">
        <v>2958</v>
      </c>
      <c r="X80" s="27">
        <f t="shared" si="3"/>
        <v>9239</v>
      </c>
      <c r="Y80" s="5" t="str">
        <f t="shared" si="2"/>
        <v>68 Riedisheim</v>
      </c>
    </row>
    <row r="81" spans="1:25" ht="27" customHeight="1" thickBot="1">
      <c r="A81" s="6">
        <v>68</v>
      </c>
      <c r="B81" s="1" t="s">
        <v>164</v>
      </c>
      <c r="C81" s="1">
        <v>7180</v>
      </c>
      <c r="D81" s="1">
        <v>5265</v>
      </c>
      <c r="E81" s="14" t="s">
        <v>16</v>
      </c>
      <c r="F81" s="8" t="s">
        <v>165</v>
      </c>
      <c r="G81" s="9"/>
      <c r="H81" s="5">
        <v>2</v>
      </c>
      <c r="I81" s="37">
        <v>5406</v>
      </c>
      <c r="J81" s="37">
        <v>1010</v>
      </c>
      <c r="K81" s="38">
        <v>75</v>
      </c>
      <c r="L81" s="38">
        <v>113</v>
      </c>
      <c r="M81" s="38">
        <v>30</v>
      </c>
      <c r="N81" s="38">
        <v>11</v>
      </c>
      <c r="O81" s="38">
        <v>973</v>
      </c>
      <c r="P81" s="38">
        <v>80</v>
      </c>
      <c r="Q81" s="38">
        <v>95</v>
      </c>
      <c r="R81" s="38">
        <v>91</v>
      </c>
      <c r="S81" s="38">
        <v>671</v>
      </c>
      <c r="T81" s="38">
        <v>18</v>
      </c>
      <c r="U81" s="38">
        <v>542</v>
      </c>
      <c r="V81" s="38">
        <v>56</v>
      </c>
      <c r="W81" s="37">
        <v>1641</v>
      </c>
      <c r="X81" s="27">
        <f t="shared" si="3"/>
        <v>5406</v>
      </c>
      <c r="Y81" s="5" t="str">
        <f t="shared" si="2"/>
        <v>68 Wintzenheim</v>
      </c>
    </row>
    <row r="82" spans="1:25" ht="27" customHeight="1" thickBot="1">
      <c r="A82" s="6">
        <v>69</v>
      </c>
      <c r="B82" s="1" t="s">
        <v>166</v>
      </c>
      <c r="C82" s="1">
        <v>3903</v>
      </c>
      <c r="D82" s="1">
        <v>2854</v>
      </c>
      <c r="E82" s="14" t="s">
        <v>16</v>
      </c>
      <c r="F82" s="8" t="s">
        <v>24</v>
      </c>
      <c r="G82" s="9"/>
      <c r="H82" s="5">
        <v>2</v>
      </c>
      <c r="I82" s="37">
        <v>3005</v>
      </c>
      <c r="J82" s="38">
        <v>315</v>
      </c>
      <c r="K82" s="38">
        <v>38</v>
      </c>
      <c r="L82" s="38">
        <v>63</v>
      </c>
      <c r="M82" s="38">
        <v>16</v>
      </c>
      <c r="N82" s="38">
        <v>3</v>
      </c>
      <c r="O82" s="38">
        <v>659</v>
      </c>
      <c r="P82" s="38">
        <v>27</v>
      </c>
      <c r="Q82" s="38">
        <v>38</v>
      </c>
      <c r="R82" s="38">
        <v>51</v>
      </c>
      <c r="S82" s="38">
        <v>546</v>
      </c>
      <c r="T82" s="38">
        <v>23</v>
      </c>
      <c r="U82" s="38">
        <v>202</v>
      </c>
      <c r="V82" s="38">
        <v>24</v>
      </c>
      <c r="W82" s="37">
        <v>1000</v>
      </c>
      <c r="X82" s="27">
        <f t="shared" si="3"/>
        <v>3005</v>
      </c>
      <c r="Y82" s="5" t="str">
        <f t="shared" si="2"/>
        <v>69 Chazay-d’Azergues</v>
      </c>
    </row>
    <row r="83" spans="1:25" ht="27" customHeight="1">
      <c r="A83" s="6">
        <v>72</v>
      </c>
      <c r="B83" s="1" t="s">
        <v>167</v>
      </c>
      <c r="C83" s="1">
        <v>146105</v>
      </c>
      <c r="D83" s="1">
        <v>92119</v>
      </c>
      <c r="E83" s="16" t="s">
        <v>29</v>
      </c>
      <c r="F83" s="8" t="s">
        <v>168</v>
      </c>
      <c r="G83" s="9"/>
      <c r="H83" s="5">
        <v>1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7">
        <f t="shared" si="3"/>
        <v>0</v>
      </c>
      <c r="Y83" s="5">
        <f t="shared" si="2"/>
      </c>
    </row>
    <row r="84" spans="1:25" ht="27" customHeight="1">
      <c r="A84" s="10">
        <v>74</v>
      </c>
      <c r="B84" s="11" t="s">
        <v>169</v>
      </c>
      <c r="C84" s="11">
        <v>3980</v>
      </c>
      <c r="D84" s="11">
        <v>2735</v>
      </c>
      <c r="E84" s="17" t="s">
        <v>51</v>
      </c>
      <c r="F84" s="8" t="s">
        <v>170</v>
      </c>
      <c r="G84" s="9"/>
      <c r="H84" s="5">
        <v>0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7">
        <f t="shared" si="3"/>
        <v>0</v>
      </c>
      <c r="Y84" s="5">
        <f t="shared" si="2"/>
      </c>
    </row>
    <row r="85" spans="1:25" ht="27" customHeight="1">
      <c r="A85" s="10">
        <v>74</v>
      </c>
      <c r="B85" s="11" t="s">
        <v>171</v>
      </c>
      <c r="C85" s="11">
        <v>7273</v>
      </c>
      <c r="D85" s="11">
        <v>4695</v>
      </c>
      <c r="E85" s="12" t="s">
        <v>47</v>
      </c>
      <c r="F85" s="8" t="s">
        <v>170</v>
      </c>
      <c r="G85" s="9"/>
      <c r="H85" s="5">
        <v>0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7">
        <f t="shared" si="3"/>
        <v>0</v>
      </c>
      <c r="Y85" s="5">
        <f t="shared" si="2"/>
      </c>
    </row>
    <row r="86" spans="1:25" ht="27" customHeight="1">
      <c r="A86" s="10">
        <v>74</v>
      </c>
      <c r="B86" s="11" t="s">
        <v>172</v>
      </c>
      <c r="C86" s="11">
        <v>5276</v>
      </c>
      <c r="D86" s="11">
        <v>4128</v>
      </c>
      <c r="E86" s="14" t="s">
        <v>16</v>
      </c>
      <c r="F86" s="8" t="s">
        <v>170</v>
      </c>
      <c r="G86" s="9"/>
      <c r="H86" s="5">
        <v>0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7">
        <f t="shared" si="3"/>
        <v>0</v>
      </c>
      <c r="Y86" s="5">
        <f t="shared" si="2"/>
      </c>
    </row>
    <row r="87" spans="1:25" ht="27" customHeight="1" thickBot="1">
      <c r="A87" s="6">
        <v>74</v>
      </c>
      <c r="B87" s="1" t="s">
        <v>173</v>
      </c>
      <c r="C87" s="1">
        <v>4873</v>
      </c>
      <c r="D87" s="1">
        <v>3113</v>
      </c>
      <c r="E87" s="7" t="s">
        <v>8</v>
      </c>
      <c r="F87" s="8" t="s">
        <v>174</v>
      </c>
      <c r="G87" s="9"/>
      <c r="H87" s="5">
        <v>2</v>
      </c>
      <c r="I87" s="37">
        <v>3473</v>
      </c>
      <c r="J87" s="38">
        <v>509</v>
      </c>
      <c r="K87" s="38">
        <v>45</v>
      </c>
      <c r="L87" s="38">
        <v>81</v>
      </c>
      <c r="M87" s="38">
        <v>37</v>
      </c>
      <c r="N87" s="38">
        <v>8</v>
      </c>
      <c r="O87" s="38">
        <v>565</v>
      </c>
      <c r="P87" s="38">
        <v>32</v>
      </c>
      <c r="Q87" s="38">
        <v>50</v>
      </c>
      <c r="R87" s="38">
        <v>74</v>
      </c>
      <c r="S87" s="38">
        <v>549</v>
      </c>
      <c r="T87" s="38">
        <v>20</v>
      </c>
      <c r="U87" s="38">
        <v>317</v>
      </c>
      <c r="V87" s="38">
        <v>25</v>
      </c>
      <c r="W87" s="37">
        <v>1161</v>
      </c>
      <c r="X87" s="27">
        <f t="shared" si="3"/>
        <v>3473</v>
      </c>
      <c r="Y87" s="5" t="str">
        <f t="shared" si="2"/>
        <v>74 Thyez</v>
      </c>
    </row>
    <row r="88" spans="1:25" ht="27" customHeight="1" thickBot="1">
      <c r="A88" s="10">
        <v>75</v>
      </c>
      <c r="B88" s="11" t="s">
        <v>175</v>
      </c>
      <c r="C88" s="11">
        <v>2125246</v>
      </c>
      <c r="D88" s="11">
        <v>1084114</v>
      </c>
      <c r="E88" s="16" t="s">
        <v>29</v>
      </c>
      <c r="F88" s="8" t="s">
        <v>176</v>
      </c>
      <c r="G88" s="9"/>
      <c r="H88" s="5">
        <v>0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7">
        <f t="shared" si="3"/>
        <v>0</v>
      </c>
      <c r="Y88" s="5">
        <f t="shared" si="2"/>
      </c>
    </row>
    <row r="89" spans="1:25" ht="27" customHeight="1" thickBot="1">
      <c r="A89" s="6">
        <v>76</v>
      </c>
      <c r="B89" s="1" t="s">
        <v>177</v>
      </c>
      <c r="C89" s="1">
        <v>190691</v>
      </c>
      <c r="D89" s="1">
        <v>114262</v>
      </c>
      <c r="E89" s="12" t="s">
        <v>11</v>
      </c>
      <c r="F89" s="8" t="s">
        <v>178</v>
      </c>
      <c r="G89" s="18" t="s">
        <v>59</v>
      </c>
      <c r="H89" s="5">
        <v>2</v>
      </c>
      <c r="I89" s="34">
        <v>116970</v>
      </c>
      <c r="J89" s="35">
        <v>26589</v>
      </c>
      <c r="K89" s="36">
        <v>1683</v>
      </c>
      <c r="L89" s="28">
        <v>5572</v>
      </c>
      <c r="M89" s="29">
        <v>3200</v>
      </c>
      <c r="N89" s="29">
        <v>292</v>
      </c>
      <c r="O89" s="29">
        <v>14254</v>
      </c>
      <c r="P89" s="29">
        <v>966</v>
      </c>
      <c r="Q89" s="29">
        <v>1336</v>
      </c>
      <c r="R89" s="29">
        <v>1627</v>
      </c>
      <c r="S89" s="29">
        <v>23741</v>
      </c>
      <c r="T89" s="29">
        <v>652</v>
      </c>
      <c r="U89" s="29">
        <v>9803</v>
      </c>
      <c r="V89" s="29">
        <v>1564</v>
      </c>
      <c r="W89" s="30">
        <v>25691</v>
      </c>
      <c r="X89" s="27">
        <f t="shared" si="3"/>
        <v>116970</v>
      </c>
      <c r="Y89" s="5" t="str">
        <f t="shared" si="2"/>
        <v>76 Le Havre</v>
      </c>
    </row>
    <row r="90" spans="1:25" ht="27" customHeight="1">
      <c r="A90" s="10">
        <v>76</v>
      </c>
      <c r="B90" s="11" t="s">
        <v>179</v>
      </c>
      <c r="C90" s="11">
        <v>7878</v>
      </c>
      <c r="D90" s="11">
        <v>5689</v>
      </c>
      <c r="E90" s="14" t="s">
        <v>16</v>
      </c>
      <c r="F90" s="8" t="s">
        <v>180</v>
      </c>
      <c r="G90" s="9"/>
      <c r="H90" s="5">
        <v>0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7">
        <f t="shared" si="3"/>
        <v>0</v>
      </c>
      <c r="Y90" s="5">
        <f t="shared" si="2"/>
      </c>
    </row>
    <row r="91" spans="1:25" ht="27" customHeight="1" thickBot="1">
      <c r="A91" s="6">
        <v>77</v>
      </c>
      <c r="B91" s="1" t="s">
        <v>181</v>
      </c>
      <c r="C91" s="1">
        <v>7786</v>
      </c>
      <c r="D91" s="1">
        <v>5640</v>
      </c>
      <c r="E91" s="14" t="s">
        <v>16</v>
      </c>
      <c r="F91" s="8" t="s">
        <v>137</v>
      </c>
      <c r="G91" s="9"/>
      <c r="H91" s="5">
        <v>2</v>
      </c>
      <c r="I91" s="37">
        <v>5733</v>
      </c>
      <c r="J91" s="38">
        <v>711</v>
      </c>
      <c r="K91" s="38">
        <v>60</v>
      </c>
      <c r="L91" s="38">
        <v>201</v>
      </c>
      <c r="M91" s="38">
        <v>91</v>
      </c>
      <c r="N91" s="38">
        <v>13</v>
      </c>
      <c r="O91" s="37">
        <v>1150</v>
      </c>
      <c r="P91" s="38">
        <v>40</v>
      </c>
      <c r="Q91" s="38">
        <v>116</v>
      </c>
      <c r="R91" s="38">
        <v>89</v>
      </c>
      <c r="S91" s="37">
        <v>1354</v>
      </c>
      <c r="T91" s="38">
        <v>22</v>
      </c>
      <c r="U91" s="38">
        <v>330</v>
      </c>
      <c r="V91" s="38">
        <v>49</v>
      </c>
      <c r="W91" s="37">
        <v>1507</v>
      </c>
      <c r="X91" s="27">
        <f t="shared" si="3"/>
        <v>5733</v>
      </c>
      <c r="Y91" s="5" t="str">
        <f t="shared" si="2"/>
        <v>77 Cesson</v>
      </c>
    </row>
    <row r="92" spans="1:25" ht="27" customHeight="1">
      <c r="A92" s="10">
        <v>77</v>
      </c>
      <c r="B92" s="11" t="s">
        <v>182</v>
      </c>
      <c r="C92" s="11">
        <v>10152</v>
      </c>
      <c r="D92" s="11">
        <v>6458</v>
      </c>
      <c r="E92" s="12" t="s">
        <v>11</v>
      </c>
      <c r="F92" s="8" t="s">
        <v>117</v>
      </c>
      <c r="G92" s="9"/>
      <c r="H92" s="5">
        <v>0</v>
      </c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7">
        <f t="shared" si="3"/>
        <v>0</v>
      </c>
      <c r="Y92" s="5">
        <f t="shared" si="2"/>
      </c>
    </row>
    <row r="93" spans="1:25" ht="27" customHeight="1" thickBot="1">
      <c r="A93" s="6">
        <v>77</v>
      </c>
      <c r="B93" s="1" t="s">
        <v>183</v>
      </c>
      <c r="C93" s="1">
        <v>14988</v>
      </c>
      <c r="D93" s="1">
        <v>8335</v>
      </c>
      <c r="E93" s="16" t="s">
        <v>29</v>
      </c>
      <c r="F93" s="8" t="s">
        <v>24</v>
      </c>
      <c r="G93" s="9"/>
      <c r="H93" s="5">
        <v>2</v>
      </c>
      <c r="I93" s="37">
        <v>9796</v>
      </c>
      <c r="J93" s="37">
        <v>1617</v>
      </c>
      <c r="K93" s="38">
        <v>179</v>
      </c>
      <c r="L93" s="38">
        <v>401</v>
      </c>
      <c r="M93" s="38">
        <v>135</v>
      </c>
      <c r="N93" s="38">
        <v>22</v>
      </c>
      <c r="O93" s="37">
        <v>1378</v>
      </c>
      <c r="P93" s="38">
        <v>62</v>
      </c>
      <c r="Q93" s="38">
        <v>123</v>
      </c>
      <c r="R93" s="38">
        <v>130</v>
      </c>
      <c r="S93" s="37">
        <v>2779</v>
      </c>
      <c r="T93" s="38">
        <v>32</v>
      </c>
      <c r="U93" s="38">
        <v>723</v>
      </c>
      <c r="V93" s="38">
        <v>118</v>
      </c>
      <c r="W93" s="37">
        <v>2097</v>
      </c>
      <c r="X93" s="27">
        <f t="shared" si="3"/>
        <v>9796</v>
      </c>
      <c r="Y93" s="5" t="str">
        <f t="shared" si="2"/>
        <v>77 Moissy-Cramayel</v>
      </c>
    </row>
    <row r="94" spans="1:25" ht="27" customHeight="1" thickBot="1">
      <c r="A94" s="6">
        <v>77</v>
      </c>
      <c r="B94" s="1" t="s">
        <v>184</v>
      </c>
      <c r="C94" s="1">
        <v>17625</v>
      </c>
      <c r="D94" s="1">
        <v>7528</v>
      </c>
      <c r="E94" s="12" t="s">
        <v>11</v>
      </c>
      <c r="F94" s="8" t="s">
        <v>24</v>
      </c>
      <c r="G94" s="9"/>
      <c r="H94" s="5">
        <v>2</v>
      </c>
      <c r="I94" s="37">
        <v>8196</v>
      </c>
      <c r="J94" s="37">
        <v>1653</v>
      </c>
      <c r="K94" s="38">
        <v>140</v>
      </c>
      <c r="L94" s="38">
        <v>302</v>
      </c>
      <c r="M94" s="38">
        <v>147</v>
      </c>
      <c r="N94" s="38">
        <v>13</v>
      </c>
      <c r="O94" s="38">
        <v>866</v>
      </c>
      <c r="P94" s="38">
        <v>61</v>
      </c>
      <c r="Q94" s="38">
        <v>77</v>
      </c>
      <c r="R94" s="38">
        <v>88</v>
      </c>
      <c r="S94" s="37">
        <v>2062</v>
      </c>
      <c r="T94" s="38">
        <v>26</v>
      </c>
      <c r="U94" s="38">
        <v>774</v>
      </c>
      <c r="V94" s="38">
        <v>87</v>
      </c>
      <c r="W94" s="37">
        <v>1900</v>
      </c>
      <c r="X94" s="27">
        <f t="shared" si="3"/>
        <v>8196</v>
      </c>
      <c r="Y94" s="5" t="str">
        <f t="shared" si="2"/>
        <v>77 Montereau-Fault-Yonne</v>
      </c>
    </row>
    <row r="95" spans="1:25" ht="27" customHeight="1">
      <c r="A95" s="10">
        <v>77</v>
      </c>
      <c r="B95" s="11" t="s">
        <v>185</v>
      </c>
      <c r="C95" s="11">
        <v>4201</v>
      </c>
      <c r="D95" s="11">
        <v>2989</v>
      </c>
      <c r="E95" s="12" t="s">
        <v>11</v>
      </c>
      <c r="F95" s="8" t="s">
        <v>117</v>
      </c>
      <c r="G95" s="9"/>
      <c r="H95" s="5">
        <v>0</v>
      </c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7">
        <f t="shared" si="3"/>
        <v>0</v>
      </c>
      <c r="Y95" s="5">
        <f t="shared" si="2"/>
      </c>
    </row>
    <row r="96" spans="1:25" ht="27" customHeight="1">
      <c r="A96" s="10">
        <v>77</v>
      </c>
      <c r="B96" s="11" t="s">
        <v>186</v>
      </c>
      <c r="C96" s="11">
        <v>12898</v>
      </c>
      <c r="D96" s="11">
        <v>6100</v>
      </c>
      <c r="E96" s="17" t="s">
        <v>51</v>
      </c>
      <c r="F96" s="8" t="s">
        <v>117</v>
      </c>
      <c r="G96" s="9"/>
      <c r="H96" s="5">
        <v>0</v>
      </c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7">
        <f t="shared" si="3"/>
        <v>0</v>
      </c>
      <c r="Y96" s="5">
        <f t="shared" si="2"/>
      </c>
    </row>
    <row r="97" spans="1:25" ht="27" customHeight="1" thickBot="1">
      <c r="A97" s="6">
        <v>77</v>
      </c>
      <c r="B97" s="1" t="s">
        <v>187</v>
      </c>
      <c r="C97" s="1">
        <v>23421</v>
      </c>
      <c r="D97" s="1">
        <v>12779</v>
      </c>
      <c r="E97" s="16" t="s">
        <v>29</v>
      </c>
      <c r="F97" s="8" t="s">
        <v>188</v>
      </c>
      <c r="G97" s="9"/>
      <c r="H97" s="5">
        <v>2</v>
      </c>
      <c r="I97" s="37">
        <v>14803</v>
      </c>
      <c r="J97" s="37">
        <v>3441</v>
      </c>
      <c r="K97" s="38">
        <v>221</v>
      </c>
      <c r="L97" s="38">
        <v>514</v>
      </c>
      <c r="M97" s="38">
        <v>176</v>
      </c>
      <c r="N97" s="38">
        <v>23</v>
      </c>
      <c r="O97" s="37">
        <v>2148</v>
      </c>
      <c r="P97" s="38">
        <v>125</v>
      </c>
      <c r="Q97" s="38">
        <v>162</v>
      </c>
      <c r="R97" s="38">
        <v>146</v>
      </c>
      <c r="S97" s="37">
        <v>4078</v>
      </c>
      <c r="T97" s="38">
        <v>36</v>
      </c>
      <c r="U97" s="38">
        <v>892</v>
      </c>
      <c r="V97" s="38">
        <v>123</v>
      </c>
      <c r="W97" s="37">
        <v>2718</v>
      </c>
      <c r="X97" s="27">
        <f t="shared" si="3"/>
        <v>14803</v>
      </c>
      <c r="Y97" s="5" t="str">
        <f t="shared" si="2"/>
        <v>77 Savigny-le-Temple</v>
      </c>
    </row>
    <row r="98" spans="1:25" ht="27" customHeight="1">
      <c r="A98" s="10">
        <v>77</v>
      </c>
      <c r="B98" s="11" t="s">
        <v>189</v>
      </c>
      <c r="C98" s="11">
        <v>9029</v>
      </c>
      <c r="D98" s="11">
        <v>5307</v>
      </c>
      <c r="E98" s="14" t="s">
        <v>16</v>
      </c>
      <c r="F98" s="8" t="s">
        <v>117</v>
      </c>
      <c r="G98" s="9"/>
      <c r="H98" s="5">
        <v>0</v>
      </c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7">
        <f t="shared" si="3"/>
        <v>0</v>
      </c>
      <c r="Y98" s="5">
        <f t="shared" si="2"/>
      </c>
    </row>
    <row r="99" spans="1:25" ht="27" customHeight="1" thickBot="1">
      <c r="A99" s="6">
        <v>77</v>
      </c>
      <c r="B99" s="1" t="s">
        <v>190</v>
      </c>
      <c r="C99" s="1">
        <v>3542</v>
      </c>
      <c r="D99" s="1">
        <v>2278</v>
      </c>
      <c r="E99" s="16" t="s">
        <v>29</v>
      </c>
      <c r="F99" s="8" t="s">
        <v>137</v>
      </c>
      <c r="G99" s="9"/>
      <c r="H99" s="5">
        <v>2</v>
      </c>
      <c r="I99" s="37">
        <v>2486</v>
      </c>
      <c r="J99" s="38">
        <v>452</v>
      </c>
      <c r="K99" s="38">
        <v>39</v>
      </c>
      <c r="L99" s="38">
        <v>84</v>
      </c>
      <c r="M99" s="38">
        <v>43</v>
      </c>
      <c r="N99" s="38">
        <v>4</v>
      </c>
      <c r="O99" s="38">
        <v>367</v>
      </c>
      <c r="P99" s="38">
        <v>8</v>
      </c>
      <c r="Q99" s="38">
        <v>28</v>
      </c>
      <c r="R99" s="38">
        <v>44</v>
      </c>
      <c r="S99" s="38">
        <v>507</v>
      </c>
      <c r="T99" s="38">
        <v>9</v>
      </c>
      <c r="U99" s="38">
        <v>266</v>
      </c>
      <c r="V99" s="38">
        <v>22</v>
      </c>
      <c r="W99" s="38">
        <v>613</v>
      </c>
      <c r="X99" s="27">
        <f t="shared" si="3"/>
        <v>2486</v>
      </c>
      <c r="Y99" s="5" t="str">
        <f t="shared" si="2"/>
        <v>77 Villenoy</v>
      </c>
    </row>
    <row r="100" spans="1:25" ht="27" customHeight="1">
      <c r="A100" s="10">
        <v>78</v>
      </c>
      <c r="B100" s="11" t="s">
        <v>191</v>
      </c>
      <c r="C100" s="11">
        <v>12485</v>
      </c>
      <c r="D100" s="11">
        <v>8484</v>
      </c>
      <c r="E100" s="12" t="s">
        <v>99</v>
      </c>
      <c r="F100" s="8" t="s">
        <v>192</v>
      </c>
      <c r="G100" s="9"/>
      <c r="H100" s="5">
        <v>0</v>
      </c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7">
        <f t="shared" si="3"/>
        <v>0</v>
      </c>
      <c r="Y100" s="5">
        <f t="shared" si="2"/>
      </c>
    </row>
    <row r="101" spans="1:25" ht="27" customHeight="1">
      <c r="A101" s="10">
        <v>78</v>
      </c>
      <c r="B101" s="11" t="s">
        <v>193</v>
      </c>
      <c r="C101" s="11">
        <v>85726</v>
      </c>
      <c r="D101" s="11">
        <v>52398</v>
      </c>
      <c r="E101" s="12" t="s">
        <v>11</v>
      </c>
      <c r="F101" s="8" t="s">
        <v>194</v>
      </c>
      <c r="G101" s="9"/>
      <c r="H101" s="5">
        <v>0</v>
      </c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7">
        <f t="shared" si="3"/>
        <v>0</v>
      </c>
      <c r="Y101" s="5">
        <f t="shared" si="2"/>
      </c>
    </row>
    <row r="102" spans="1:25" ht="27" customHeight="1">
      <c r="A102" s="10">
        <v>78</v>
      </c>
      <c r="B102" s="11" t="s">
        <v>195</v>
      </c>
      <c r="C102" s="11">
        <v>15921</v>
      </c>
      <c r="D102" s="11">
        <v>11168</v>
      </c>
      <c r="E102" s="12" t="s">
        <v>11</v>
      </c>
      <c r="F102" s="8" t="s">
        <v>196</v>
      </c>
      <c r="G102" s="9"/>
      <c r="H102" s="5">
        <v>0</v>
      </c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7">
        <f t="shared" si="3"/>
        <v>0</v>
      </c>
      <c r="Y102" s="5">
        <f t="shared" si="2"/>
      </c>
    </row>
    <row r="103" spans="1:25" ht="27" customHeight="1">
      <c r="A103" s="6">
        <v>80</v>
      </c>
      <c r="B103" s="1" t="s">
        <v>197</v>
      </c>
      <c r="C103" s="1">
        <v>135501</v>
      </c>
      <c r="D103" s="1">
        <v>73911</v>
      </c>
      <c r="E103" s="7" t="s">
        <v>8</v>
      </c>
      <c r="F103" s="8" t="s">
        <v>198</v>
      </c>
      <c r="G103" s="9"/>
      <c r="H103" s="5">
        <v>1</v>
      </c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7">
        <f t="shared" si="3"/>
        <v>0</v>
      </c>
      <c r="Y103" s="5">
        <f t="shared" si="2"/>
      </c>
    </row>
    <row r="104" spans="1:25" ht="27" customHeight="1" thickBot="1">
      <c r="A104" s="10">
        <v>83</v>
      </c>
      <c r="B104" s="11" t="s">
        <v>199</v>
      </c>
      <c r="C104" s="11">
        <v>32742</v>
      </c>
      <c r="D104" s="11">
        <v>26566</v>
      </c>
      <c r="E104" s="12" t="s">
        <v>11</v>
      </c>
      <c r="F104" s="8" t="s">
        <v>200</v>
      </c>
      <c r="G104" s="9"/>
      <c r="H104" s="5">
        <v>0</v>
      </c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7">
        <f t="shared" si="3"/>
        <v>0</v>
      </c>
      <c r="Y104" s="5">
        <f t="shared" si="2"/>
      </c>
    </row>
    <row r="105" spans="1:25" ht="27" customHeight="1" thickBot="1">
      <c r="A105" s="6">
        <v>84</v>
      </c>
      <c r="B105" s="1" t="s">
        <v>201</v>
      </c>
      <c r="C105" s="1">
        <v>27989</v>
      </c>
      <c r="D105" s="1">
        <v>16620</v>
      </c>
      <c r="E105" s="19" t="s">
        <v>202</v>
      </c>
      <c r="F105" s="8" t="s">
        <v>203</v>
      </c>
      <c r="G105" s="9"/>
      <c r="H105" s="5">
        <v>2</v>
      </c>
      <c r="I105" s="28">
        <v>18191</v>
      </c>
      <c r="J105" s="29">
        <v>3650</v>
      </c>
      <c r="K105" s="30">
        <v>227</v>
      </c>
      <c r="L105" s="28">
        <v>404</v>
      </c>
      <c r="M105" s="29">
        <v>160</v>
      </c>
      <c r="N105" s="29">
        <v>45</v>
      </c>
      <c r="O105" s="29">
        <v>2080</v>
      </c>
      <c r="P105" s="29">
        <v>122</v>
      </c>
      <c r="Q105" s="29">
        <v>146</v>
      </c>
      <c r="R105" s="29">
        <v>915</v>
      </c>
      <c r="S105" s="29">
        <v>2666</v>
      </c>
      <c r="T105" s="29">
        <v>112</v>
      </c>
      <c r="U105" s="29">
        <v>2335</v>
      </c>
      <c r="V105" s="29">
        <v>117</v>
      </c>
      <c r="W105" s="30">
        <v>5212</v>
      </c>
      <c r="X105" s="27">
        <f t="shared" si="3"/>
        <v>18191</v>
      </c>
      <c r="Y105" s="5" t="str">
        <f t="shared" si="2"/>
        <v>84 Orange</v>
      </c>
    </row>
    <row r="106" spans="1:25" ht="27" customHeight="1" thickBot="1">
      <c r="A106" s="6">
        <v>85</v>
      </c>
      <c r="B106" s="1" t="s">
        <v>204</v>
      </c>
      <c r="C106" s="1">
        <v>13932</v>
      </c>
      <c r="D106" s="1">
        <v>10779</v>
      </c>
      <c r="E106" s="12" t="s">
        <v>47</v>
      </c>
      <c r="F106" s="8" t="s">
        <v>33</v>
      </c>
      <c r="G106" s="9"/>
      <c r="H106" s="5">
        <v>2</v>
      </c>
      <c r="I106" s="37">
        <v>10948</v>
      </c>
      <c r="J106" s="37">
        <v>1347</v>
      </c>
      <c r="K106" s="38">
        <v>222</v>
      </c>
      <c r="L106" s="38">
        <v>313</v>
      </c>
      <c r="M106" s="38">
        <v>34</v>
      </c>
      <c r="N106" s="38">
        <v>24</v>
      </c>
      <c r="O106" s="37">
        <v>2629</v>
      </c>
      <c r="P106" s="38">
        <v>79</v>
      </c>
      <c r="Q106" s="38">
        <v>174</v>
      </c>
      <c r="R106" s="37">
        <v>1040</v>
      </c>
      <c r="S106" s="37">
        <v>1680</v>
      </c>
      <c r="T106" s="38">
        <v>107</v>
      </c>
      <c r="U106" s="38">
        <v>351</v>
      </c>
      <c r="V106" s="38">
        <v>114</v>
      </c>
      <c r="W106" s="37">
        <v>2834</v>
      </c>
      <c r="X106" s="27" t="e">
        <f>SUM(#REF!)</f>
        <v>#REF!</v>
      </c>
      <c r="Y106" s="5" t="str">
        <f t="shared" si="2"/>
        <v>85 Les Herbiers</v>
      </c>
    </row>
    <row r="107" spans="1:25" ht="27" customHeight="1">
      <c r="A107" s="10">
        <v>88</v>
      </c>
      <c r="B107" s="11" t="s">
        <v>205</v>
      </c>
      <c r="C107" s="11">
        <v>5999</v>
      </c>
      <c r="D107" s="11">
        <v>3743</v>
      </c>
      <c r="E107" s="16" t="s">
        <v>29</v>
      </c>
      <c r="F107" s="8" t="s">
        <v>206</v>
      </c>
      <c r="G107" s="9"/>
      <c r="H107" s="5">
        <v>0</v>
      </c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7">
        <f t="shared" si="3"/>
        <v>0</v>
      </c>
      <c r="Y107" s="5">
        <f t="shared" si="2"/>
      </c>
    </row>
    <row r="108" spans="1:25" ht="27" customHeight="1">
      <c r="A108" s="10">
        <v>89</v>
      </c>
      <c r="B108" s="11" t="s">
        <v>207</v>
      </c>
      <c r="C108" s="11">
        <v>38380</v>
      </c>
      <c r="D108" s="11">
        <v>22703</v>
      </c>
      <c r="E108" s="16" t="s">
        <v>29</v>
      </c>
      <c r="F108" s="8" t="s">
        <v>208</v>
      </c>
      <c r="G108" s="9"/>
      <c r="H108" s="5">
        <v>0</v>
      </c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7">
        <f t="shared" si="3"/>
        <v>0</v>
      </c>
      <c r="Y108" s="5">
        <f t="shared" si="2"/>
      </c>
    </row>
    <row r="109" spans="1:25" ht="27" customHeight="1">
      <c r="A109" s="10">
        <v>90</v>
      </c>
      <c r="B109" s="11" t="s">
        <v>209</v>
      </c>
      <c r="C109" s="11">
        <v>5348</v>
      </c>
      <c r="D109" s="11">
        <v>3447</v>
      </c>
      <c r="E109" s="14" t="s">
        <v>16</v>
      </c>
      <c r="F109" s="8" t="s">
        <v>210</v>
      </c>
      <c r="G109" s="9"/>
      <c r="H109" s="5">
        <v>0</v>
      </c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7">
        <f t="shared" si="3"/>
        <v>0</v>
      </c>
      <c r="Y109" s="5">
        <f t="shared" si="2"/>
      </c>
    </row>
    <row r="110" spans="1:25" ht="27" customHeight="1">
      <c r="A110" s="10">
        <v>91</v>
      </c>
      <c r="B110" s="11" t="s">
        <v>211</v>
      </c>
      <c r="C110" s="11">
        <v>9679</v>
      </c>
      <c r="D110" s="11">
        <v>6128</v>
      </c>
      <c r="E110" s="17" t="s">
        <v>51</v>
      </c>
      <c r="F110" s="8" t="s">
        <v>212</v>
      </c>
      <c r="G110" s="9"/>
      <c r="H110" s="5">
        <v>0</v>
      </c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7">
        <f t="shared" si="3"/>
        <v>0</v>
      </c>
      <c r="Y110" s="5">
        <f t="shared" si="2"/>
      </c>
    </row>
    <row r="111" spans="1:25" ht="27" customHeight="1">
      <c r="A111" s="10">
        <v>91</v>
      </c>
      <c r="B111" s="11" t="s">
        <v>213</v>
      </c>
      <c r="C111" s="11">
        <v>39296</v>
      </c>
      <c r="D111" s="11">
        <v>17609</v>
      </c>
      <c r="E111" s="12" t="s">
        <v>11</v>
      </c>
      <c r="F111" s="8" t="s">
        <v>214</v>
      </c>
      <c r="G111" s="9"/>
      <c r="H111" s="5">
        <v>0</v>
      </c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7">
        <f t="shared" si="3"/>
        <v>0</v>
      </c>
      <c r="Y111" s="5">
        <f t="shared" si="2"/>
      </c>
    </row>
    <row r="112" spans="1:25" ht="27" customHeight="1">
      <c r="A112" s="10">
        <v>91</v>
      </c>
      <c r="B112" s="11" t="s">
        <v>215</v>
      </c>
      <c r="C112" s="11">
        <v>49626</v>
      </c>
      <c r="D112" s="11">
        <v>20860</v>
      </c>
      <c r="E112" s="16" t="s">
        <v>29</v>
      </c>
      <c r="F112" s="8" t="s">
        <v>216</v>
      </c>
      <c r="G112" s="9"/>
      <c r="H112" s="5">
        <v>0</v>
      </c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7">
        <f t="shared" si="3"/>
        <v>0</v>
      </c>
      <c r="Y112" s="5">
        <f t="shared" si="2"/>
      </c>
    </row>
    <row r="113" spans="1:25" ht="27" customHeight="1">
      <c r="A113" s="10">
        <v>91</v>
      </c>
      <c r="B113" s="11" t="s">
        <v>217</v>
      </c>
      <c r="C113" s="11">
        <v>11937</v>
      </c>
      <c r="D113" s="11">
        <v>7419</v>
      </c>
      <c r="E113" s="16" t="s">
        <v>29</v>
      </c>
      <c r="F113" s="8" t="s">
        <v>212</v>
      </c>
      <c r="G113" s="9"/>
      <c r="H113" s="5">
        <v>0</v>
      </c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7">
        <f t="shared" si="3"/>
        <v>0</v>
      </c>
      <c r="Y113" s="5">
        <f t="shared" si="2"/>
      </c>
    </row>
    <row r="114" spans="1:25" ht="27" customHeight="1">
      <c r="A114" s="10">
        <v>91</v>
      </c>
      <c r="B114" s="11" t="s">
        <v>218</v>
      </c>
      <c r="C114" s="11">
        <v>4970</v>
      </c>
      <c r="D114" s="11">
        <v>3266</v>
      </c>
      <c r="E114" s="14" t="s">
        <v>16</v>
      </c>
      <c r="F114" s="8" t="s">
        <v>219</v>
      </c>
      <c r="G114" s="9"/>
      <c r="H114" s="5">
        <v>0</v>
      </c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7">
        <f t="shared" si="3"/>
        <v>0</v>
      </c>
      <c r="Y114" s="5">
        <f t="shared" si="2"/>
      </c>
    </row>
    <row r="115" spans="1:25" ht="27" customHeight="1">
      <c r="A115" s="10">
        <v>91</v>
      </c>
      <c r="B115" s="11" t="s">
        <v>220</v>
      </c>
      <c r="C115" s="11">
        <v>16236</v>
      </c>
      <c r="D115" s="11">
        <v>10148</v>
      </c>
      <c r="E115" s="7" t="s">
        <v>8</v>
      </c>
      <c r="F115" s="8" t="s">
        <v>221</v>
      </c>
      <c r="G115" s="9"/>
      <c r="H115" s="5">
        <v>0</v>
      </c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7">
        <f t="shared" si="3"/>
        <v>0</v>
      </c>
      <c r="Y115" s="5">
        <f t="shared" si="2"/>
      </c>
    </row>
    <row r="116" spans="1:25" ht="27" customHeight="1">
      <c r="A116" s="10">
        <v>91</v>
      </c>
      <c r="B116" s="11" t="s">
        <v>222</v>
      </c>
      <c r="C116" s="11">
        <v>9367</v>
      </c>
      <c r="D116" s="11">
        <v>6495</v>
      </c>
      <c r="E116" s="14" t="s">
        <v>16</v>
      </c>
      <c r="F116" s="8" t="s">
        <v>212</v>
      </c>
      <c r="G116" s="9"/>
      <c r="H116" s="5">
        <v>0</v>
      </c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7">
        <f t="shared" si="3"/>
        <v>0</v>
      </c>
      <c r="Y116" s="5">
        <f t="shared" si="2"/>
      </c>
    </row>
    <row r="117" spans="1:25" ht="27" customHeight="1" thickBot="1">
      <c r="A117" s="6">
        <v>91</v>
      </c>
      <c r="B117" s="1" t="s">
        <v>223</v>
      </c>
      <c r="C117" s="1">
        <v>5160</v>
      </c>
      <c r="D117" s="1">
        <v>3893</v>
      </c>
      <c r="E117" s="14" t="s">
        <v>16</v>
      </c>
      <c r="F117" s="13" t="s">
        <v>224</v>
      </c>
      <c r="G117" s="9"/>
      <c r="H117" s="5">
        <v>2</v>
      </c>
      <c r="I117" s="37">
        <v>4147</v>
      </c>
      <c r="J117" s="38">
        <v>595</v>
      </c>
      <c r="K117" s="38">
        <v>54</v>
      </c>
      <c r="L117" s="38">
        <v>109</v>
      </c>
      <c r="M117" s="38">
        <v>40</v>
      </c>
      <c r="N117" s="38">
        <v>5</v>
      </c>
      <c r="O117" s="38">
        <v>762</v>
      </c>
      <c r="P117" s="38">
        <v>25</v>
      </c>
      <c r="Q117" s="38">
        <v>67</v>
      </c>
      <c r="R117" s="38">
        <v>64</v>
      </c>
      <c r="S117" s="38">
        <v>837</v>
      </c>
      <c r="T117" s="38">
        <v>13</v>
      </c>
      <c r="U117" s="38">
        <v>275</v>
      </c>
      <c r="V117" s="38">
        <v>62</v>
      </c>
      <c r="W117" s="37">
        <v>1239</v>
      </c>
      <c r="X117" s="27">
        <f t="shared" si="3"/>
        <v>4147</v>
      </c>
      <c r="Y117" s="5" t="str">
        <f t="shared" si="2"/>
        <v>91 Wissous</v>
      </c>
    </row>
    <row r="118" spans="1:25" ht="27" customHeight="1" thickBot="1">
      <c r="A118" s="6">
        <v>92</v>
      </c>
      <c r="B118" s="1" t="s">
        <v>225</v>
      </c>
      <c r="C118" s="1">
        <v>59855</v>
      </c>
      <c r="D118" s="1">
        <v>36738</v>
      </c>
      <c r="E118" s="12" t="s">
        <v>11</v>
      </c>
      <c r="F118" s="8" t="s">
        <v>111</v>
      </c>
      <c r="G118" s="9"/>
      <c r="H118" s="5">
        <v>2</v>
      </c>
      <c r="I118" s="31">
        <v>39325</v>
      </c>
      <c r="J118" s="32">
        <v>4697</v>
      </c>
      <c r="K118" s="33">
        <v>419</v>
      </c>
      <c r="L118" s="28">
        <v>862</v>
      </c>
      <c r="M118" s="29">
        <v>594</v>
      </c>
      <c r="N118" s="29">
        <v>46</v>
      </c>
      <c r="O118" s="29">
        <v>7861</v>
      </c>
      <c r="P118" s="29">
        <v>330</v>
      </c>
      <c r="Q118" s="29">
        <v>571</v>
      </c>
      <c r="R118" s="29">
        <v>524</v>
      </c>
      <c r="S118" s="29">
        <v>9418</v>
      </c>
      <c r="T118" s="29">
        <v>105</v>
      </c>
      <c r="U118" s="29">
        <v>1744</v>
      </c>
      <c r="V118" s="29">
        <v>230</v>
      </c>
      <c r="W118" s="30">
        <v>11924</v>
      </c>
      <c r="X118" s="27">
        <f t="shared" si="3"/>
        <v>39325</v>
      </c>
      <c r="Y118" s="5" t="str">
        <f t="shared" si="2"/>
        <v>92 Antony</v>
      </c>
    </row>
    <row r="119" spans="1:25" ht="27" customHeight="1" thickBot="1">
      <c r="A119" s="6">
        <v>92</v>
      </c>
      <c r="B119" s="1" t="s">
        <v>226</v>
      </c>
      <c r="C119" s="1">
        <v>23885</v>
      </c>
      <c r="D119" s="1">
        <v>13782</v>
      </c>
      <c r="E119" s="12" t="s">
        <v>32</v>
      </c>
      <c r="F119" s="8" t="s">
        <v>188</v>
      </c>
      <c r="G119" s="9"/>
      <c r="H119" s="5">
        <v>2</v>
      </c>
      <c r="I119" s="37">
        <v>16113</v>
      </c>
      <c r="J119" s="37">
        <v>2529</v>
      </c>
      <c r="K119" s="38">
        <v>157</v>
      </c>
      <c r="L119" s="38">
        <v>268</v>
      </c>
      <c r="M119" s="38">
        <v>153</v>
      </c>
      <c r="N119" s="38">
        <v>26</v>
      </c>
      <c r="O119" s="37">
        <v>2974</v>
      </c>
      <c r="P119" s="38">
        <v>103</v>
      </c>
      <c r="Q119" s="38">
        <v>217</v>
      </c>
      <c r="R119" s="38">
        <v>190</v>
      </c>
      <c r="S119" s="37">
        <v>3332</v>
      </c>
      <c r="T119" s="38">
        <v>28</v>
      </c>
      <c r="U119" s="38">
        <v>738</v>
      </c>
      <c r="V119" s="38">
        <v>76</v>
      </c>
      <c r="W119" s="37">
        <v>5322</v>
      </c>
      <c r="X119" s="27">
        <f t="shared" si="3"/>
        <v>16113</v>
      </c>
      <c r="Y119" s="5" t="str">
        <f t="shared" si="2"/>
        <v>92 Bois-Colombes</v>
      </c>
    </row>
    <row r="120" spans="1:25" ht="27" customHeight="1" thickBot="1">
      <c r="A120" s="6">
        <v>92</v>
      </c>
      <c r="B120" s="1" t="s">
        <v>227</v>
      </c>
      <c r="C120" s="1">
        <v>106367</v>
      </c>
      <c r="D120" s="1">
        <v>60063</v>
      </c>
      <c r="E120" s="7" t="s">
        <v>8</v>
      </c>
      <c r="F120" s="13" t="s">
        <v>228</v>
      </c>
      <c r="G120" s="9"/>
      <c r="H120" s="5">
        <v>2</v>
      </c>
      <c r="I120" s="31">
        <v>64709</v>
      </c>
      <c r="J120" s="32">
        <v>7685</v>
      </c>
      <c r="K120" s="33">
        <v>546</v>
      </c>
      <c r="L120" s="28">
        <v>771</v>
      </c>
      <c r="M120" s="29">
        <v>425</v>
      </c>
      <c r="N120" s="29">
        <v>50</v>
      </c>
      <c r="O120" s="29">
        <v>11646</v>
      </c>
      <c r="P120" s="29">
        <v>257</v>
      </c>
      <c r="Q120" s="29">
        <v>673</v>
      </c>
      <c r="R120" s="29">
        <v>689</v>
      </c>
      <c r="S120" s="29">
        <v>11273</v>
      </c>
      <c r="T120" s="29">
        <v>89</v>
      </c>
      <c r="U120" s="29">
        <v>2520</v>
      </c>
      <c r="V120" s="29">
        <v>237</v>
      </c>
      <c r="W120" s="30">
        <v>27848</v>
      </c>
      <c r="X120" s="27">
        <f t="shared" si="3"/>
        <v>64709</v>
      </c>
      <c r="Y120" s="5" t="str">
        <f t="shared" si="2"/>
        <v>92 Boulogne-Billancourt</v>
      </c>
    </row>
    <row r="121" spans="1:25" ht="27" customHeight="1">
      <c r="A121" s="6">
        <v>92</v>
      </c>
      <c r="B121" s="1" t="s">
        <v>229</v>
      </c>
      <c r="C121" s="1">
        <v>30621</v>
      </c>
      <c r="D121" s="1">
        <v>15903</v>
      </c>
      <c r="E121" s="12" t="s">
        <v>47</v>
      </c>
      <c r="F121" s="8" t="s">
        <v>107</v>
      </c>
      <c r="G121" s="9"/>
      <c r="H121" s="5">
        <v>1</v>
      </c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7">
        <f t="shared" si="3"/>
        <v>0</v>
      </c>
      <c r="Y121" s="5">
        <f t="shared" si="2"/>
      </c>
    </row>
    <row r="122" spans="1:25" ht="27" customHeight="1">
      <c r="A122" s="10">
        <v>92</v>
      </c>
      <c r="B122" s="11" t="s">
        <v>230</v>
      </c>
      <c r="C122" s="11">
        <v>28622</v>
      </c>
      <c r="D122" s="11">
        <v>18283</v>
      </c>
      <c r="E122" s="12" t="s">
        <v>47</v>
      </c>
      <c r="F122" s="8" t="s">
        <v>231</v>
      </c>
      <c r="G122" s="9"/>
      <c r="H122" s="5">
        <v>0</v>
      </c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7">
        <f t="shared" si="3"/>
        <v>0</v>
      </c>
      <c r="Y122" s="5">
        <f t="shared" si="2"/>
      </c>
    </row>
    <row r="123" spans="1:25" ht="27" customHeight="1" thickBot="1">
      <c r="A123" s="6">
        <v>92</v>
      </c>
      <c r="B123" s="1" t="s">
        <v>232</v>
      </c>
      <c r="C123" s="1">
        <v>17966</v>
      </c>
      <c r="D123" s="1">
        <v>12107</v>
      </c>
      <c r="E123" s="17" t="s">
        <v>80</v>
      </c>
      <c r="F123" s="8" t="s">
        <v>37</v>
      </c>
      <c r="G123" s="9"/>
      <c r="H123" s="5">
        <v>2</v>
      </c>
      <c r="I123" s="37">
        <v>12743</v>
      </c>
      <c r="J123" s="37">
        <v>1700</v>
      </c>
      <c r="K123" s="38">
        <v>119</v>
      </c>
      <c r="L123" s="38">
        <v>266</v>
      </c>
      <c r="M123" s="38">
        <v>165</v>
      </c>
      <c r="N123" s="38">
        <v>22</v>
      </c>
      <c r="O123" s="37">
        <v>2635</v>
      </c>
      <c r="P123" s="38">
        <v>87</v>
      </c>
      <c r="Q123" s="38">
        <v>211</v>
      </c>
      <c r="R123" s="38">
        <v>173</v>
      </c>
      <c r="S123" s="37">
        <v>2811</v>
      </c>
      <c r="T123" s="38">
        <v>31</v>
      </c>
      <c r="U123" s="38">
        <v>609</v>
      </c>
      <c r="V123" s="38">
        <v>62</v>
      </c>
      <c r="W123" s="37">
        <v>3852</v>
      </c>
      <c r="X123" s="27">
        <f t="shared" si="3"/>
        <v>12743</v>
      </c>
      <c r="Y123" s="5" t="str">
        <f t="shared" si="2"/>
        <v>92 Chaville</v>
      </c>
    </row>
    <row r="124" spans="1:25" ht="27" customHeight="1">
      <c r="A124" s="10">
        <v>92</v>
      </c>
      <c r="B124" s="11" t="s">
        <v>233</v>
      </c>
      <c r="C124" s="11">
        <v>50179</v>
      </c>
      <c r="D124" s="11">
        <v>25298</v>
      </c>
      <c r="E124" s="16" t="s">
        <v>29</v>
      </c>
      <c r="F124" s="13" t="s">
        <v>234</v>
      </c>
      <c r="G124" s="9"/>
      <c r="H124" s="5">
        <v>0</v>
      </c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7">
        <f t="shared" si="3"/>
        <v>0</v>
      </c>
      <c r="Y124" s="5">
        <f t="shared" si="2"/>
      </c>
    </row>
    <row r="125" spans="1:25" ht="27" customHeight="1" thickBot="1">
      <c r="A125" s="6">
        <v>92</v>
      </c>
      <c r="B125" s="1" t="s">
        <v>235</v>
      </c>
      <c r="C125" s="1">
        <v>76757</v>
      </c>
      <c r="D125" s="1">
        <v>39715</v>
      </c>
      <c r="E125" s="12" t="s">
        <v>32</v>
      </c>
      <c r="F125" s="8" t="s">
        <v>236</v>
      </c>
      <c r="G125" s="9"/>
      <c r="H125" s="5">
        <v>2</v>
      </c>
      <c r="I125" s="37">
        <v>44025</v>
      </c>
      <c r="J125" s="37">
        <v>7536</v>
      </c>
      <c r="K125" s="38">
        <v>501</v>
      </c>
      <c r="L125" s="37">
        <v>1152</v>
      </c>
      <c r="M125" s="38">
        <v>889</v>
      </c>
      <c r="N125" s="38">
        <v>93</v>
      </c>
      <c r="O125" s="37">
        <v>7116</v>
      </c>
      <c r="P125" s="38">
        <v>410</v>
      </c>
      <c r="Q125" s="38">
        <v>500</v>
      </c>
      <c r="R125" s="38">
        <v>421</v>
      </c>
      <c r="S125" s="37">
        <v>11880</v>
      </c>
      <c r="T125" s="38">
        <v>94</v>
      </c>
      <c r="U125" s="37">
        <v>2228</v>
      </c>
      <c r="V125" s="38">
        <v>296</v>
      </c>
      <c r="W125" s="37">
        <v>10909</v>
      </c>
      <c r="X125" s="27">
        <f t="shared" si="3"/>
        <v>44025</v>
      </c>
      <c r="Y125" s="5" t="str">
        <f t="shared" si="2"/>
        <v>92 Colombes</v>
      </c>
    </row>
    <row r="126" spans="1:25" ht="27" customHeight="1" thickBot="1">
      <c r="A126" s="6">
        <v>92</v>
      </c>
      <c r="B126" s="1" t="s">
        <v>237</v>
      </c>
      <c r="C126" s="1">
        <v>69694</v>
      </c>
      <c r="D126" s="1">
        <v>42194</v>
      </c>
      <c r="E126" s="12" t="s">
        <v>11</v>
      </c>
      <c r="F126" s="8" t="s">
        <v>238</v>
      </c>
      <c r="G126" s="9"/>
      <c r="H126" s="5">
        <v>2</v>
      </c>
      <c r="I126" s="37">
        <v>48308</v>
      </c>
      <c r="J126" s="37">
        <v>7118</v>
      </c>
      <c r="K126" s="38">
        <v>456</v>
      </c>
      <c r="L126" s="38">
        <v>722</v>
      </c>
      <c r="M126" s="38">
        <v>277</v>
      </c>
      <c r="N126" s="38">
        <v>44</v>
      </c>
      <c r="O126" s="37">
        <v>9248</v>
      </c>
      <c r="P126" s="38">
        <v>234</v>
      </c>
      <c r="Q126" s="38">
        <v>558</v>
      </c>
      <c r="R126" s="38">
        <v>466</v>
      </c>
      <c r="S126" s="37">
        <v>9340</v>
      </c>
      <c r="T126" s="38">
        <v>78</v>
      </c>
      <c r="U126" s="37">
        <v>2161</v>
      </c>
      <c r="V126" s="38">
        <v>228</v>
      </c>
      <c r="W126" s="37">
        <v>17378</v>
      </c>
      <c r="X126" s="27">
        <f t="shared" si="3"/>
        <v>48308</v>
      </c>
      <c r="Y126" s="5" t="str">
        <f t="shared" si="2"/>
        <v>92 Courbevoie</v>
      </c>
    </row>
    <row r="127" spans="1:25" ht="27" customHeight="1" thickBot="1">
      <c r="A127" s="6">
        <v>92</v>
      </c>
      <c r="B127" s="1" t="s">
        <v>239</v>
      </c>
      <c r="C127" s="1">
        <v>18036</v>
      </c>
      <c r="D127" s="1">
        <v>11445</v>
      </c>
      <c r="E127" s="12" t="s">
        <v>11</v>
      </c>
      <c r="F127" s="8" t="s">
        <v>240</v>
      </c>
      <c r="G127" s="9"/>
      <c r="H127" s="5">
        <v>1</v>
      </c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7">
        <f t="shared" si="3"/>
        <v>0</v>
      </c>
      <c r="Y127" s="5">
        <f t="shared" si="2"/>
      </c>
    </row>
    <row r="128" spans="1:25" ht="27.75" customHeight="1" thickBot="1">
      <c r="A128" s="6">
        <v>92</v>
      </c>
      <c r="B128" s="1" t="s">
        <v>241</v>
      </c>
      <c r="C128" s="1">
        <v>52647</v>
      </c>
      <c r="D128" s="1">
        <v>34638</v>
      </c>
      <c r="E128" s="7" t="s">
        <v>8</v>
      </c>
      <c r="F128" s="13" t="s">
        <v>242</v>
      </c>
      <c r="G128" s="9"/>
      <c r="H128" s="5">
        <v>2</v>
      </c>
      <c r="I128" s="31">
        <v>37966</v>
      </c>
      <c r="J128" s="32">
        <v>4920</v>
      </c>
      <c r="K128" s="33">
        <v>365</v>
      </c>
      <c r="L128" s="28">
        <v>788</v>
      </c>
      <c r="M128" s="29">
        <v>379</v>
      </c>
      <c r="N128" s="29">
        <v>61</v>
      </c>
      <c r="O128" s="29">
        <v>8311</v>
      </c>
      <c r="P128" s="29">
        <v>260</v>
      </c>
      <c r="Q128" s="29">
        <v>498</v>
      </c>
      <c r="R128" s="29">
        <v>398</v>
      </c>
      <c r="S128" s="29">
        <v>8738</v>
      </c>
      <c r="T128" s="29">
        <v>81</v>
      </c>
      <c r="U128" s="29">
        <v>1576</v>
      </c>
      <c r="V128" s="29">
        <v>194</v>
      </c>
      <c r="W128" s="30">
        <v>11397</v>
      </c>
      <c r="X128" s="27">
        <f t="shared" si="3"/>
        <v>37966</v>
      </c>
      <c r="Y128" s="5" t="str">
        <f t="shared" si="2"/>
        <v>92 Issy-les-Moulineaux</v>
      </c>
    </row>
    <row r="129" spans="1:25" ht="27" customHeight="1">
      <c r="A129" s="10">
        <v>92</v>
      </c>
      <c r="B129" s="11" t="s">
        <v>243</v>
      </c>
      <c r="C129" s="11">
        <v>54700</v>
      </c>
      <c r="D129" s="11">
        <v>35448</v>
      </c>
      <c r="E129" s="14" t="s">
        <v>16</v>
      </c>
      <c r="F129" s="8" t="s">
        <v>88</v>
      </c>
      <c r="G129" s="9"/>
      <c r="H129" s="5">
        <v>0</v>
      </c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7">
        <f t="shared" si="3"/>
        <v>0</v>
      </c>
      <c r="Y129" s="5">
        <f t="shared" si="2"/>
      </c>
    </row>
    <row r="130" spans="1:25" ht="27" customHeight="1">
      <c r="A130" s="10">
        <v>92</v>
      </c>
      <c r="B130" s="11" t="s">
        <v>244</v>
      </c>
      <c r="C130" s="11">
        <v>21618</v>
      </c>
      <c r="D130" s="11">
        <v>15305</v>
      </c>
      <c r="E130" s="12" t="s">
        <v>32</v>
      </c>
      <c r="F130" s="8" t="s">
        <v>245</v>
      </c>
      <c r="G130" s="9"/>
      <c r="H130" s="5">
        <v>0</v>
      </c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7">
        <f t="shared" si="3"/>
        <v>0</v>
      </c>
      <c r="Y130" s="5">
        <f t="shared" si="2"/>
      </c>
    </row>
    <row r="131" spans="1:25" ht="27" customHeight="1">
      <c r="A131" s="10">
        <v>92</v>
      </c>
      <c r="B131" s="11" t="s">
        <v>246</v>
      </c>
      <c r="C131" s="11">
        <v>19494</v>
      </c>
      <c r="D131" s="11">
        <v>13276</v>
      </c>
      <c r="E131" s="7" t="s">
        <v>8</v>
      </c>
      <c r="F131" s="13" t="s">
        <v>247</v>
      </c>
      <c r="G131" s="9"/>
      <c r="H131" s="5">
        <v>0</v>
      </c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7">
        <f aca="true" t="shared" si="4" ref="X131:X155">SUM(J131:W131)</f>
        <v>0</v>
      </c>
      <c r="Y131" s="5">
        <f aca="true" t="shared" si="5" ref="Y131:Y154">IF(H131=2,A131&amp;" "&amp;B131,"")</f>
      </c>
    </row>
    <row r="132" spans="1:25" ht="27" customHeight="1" thickBot="1">
      <c r="A132" s="6">
        <v>92</v>
      </c>
      <c r="B132" s="1" t="s">
        <v>248</v>
      </c>
      <c r="C132" s="1">
        <v>22534</v>
      </c>
      <c r="D132" s="1">
        <v>13195</v>
      </c>
      <c r="E132" s="12" t="s">
        <v>47</v>
      </c>
      <c r="F132" s="8" t="s">
        <v>249</v>
      </c>
      <c r="G132" s="9"/>
      <c r="H132" s="5">
        <v>2</v>
      </c>
      <c r="I132" s="37">
        <v>14178</v>
      </c>
      <c r="J132" s="37">
        <v>1738</v>
      </c>
      <c r="K132" s="38">
        <v>129</v>
      </c>
      <c r="L132" s="38">
        <v>232</v>
      </c>
      <c r="M132" s="38">
        <v>145</v>
      </c>
      <c r="N132" s="38">
        <v>11</v>
      </c>
      <c r="O132" s="37">
        <v>2875</v>
      </c>
      <c r="P132" s="38">
        <v>103</v>
      </c>
      <c r="Q132" s="38">
        <v>194</v>
      </c>
      <c r="R132" s="38">
        <v>147</v>
      </c>
      <c r="S132" s="37">
        <v>3212</v>
      </c>
      <c r="T132" s="38">
        <v>29</v>
      </c>
      <c r="U132" s="38">
        <v>551</v>
      </c>
      <c r="V132" s="38">
        <v>62</v>
      </c>
      <c r="W132" s="37">
        <v>4750</v>
      </c>
      <c r="X132" s="27">
        <f t="shared" si="4"/>
        <v>14178</v>
      </c>
      <c r="Y132" s="5" t="str">
        <f t="shared" si="5"/>
        <v>92 Sèvres</v>
      </c>
    </row>
    <row r="133" spans="1:25" ht="27" customHeight="1" thickBot="1">
      <c r="A133" s="6">
        <v>92</v>
      </c>
      <c r="B133" s="1" t="s">
        <v>250</v>
      </c>
      <c r="C133" s="1">
        <v>39706</v>
      </c>
      <c r="D133" s="1">
        <v>21699</v>
      </c>
      <c r="E133" s="12" t="s">
        <v>11</v>
      </c>
      <c r="F133" s="8" t="s">
        <v>33</v>
      </c>
      <c r="G133" s="9"/>
      <c r="H133" s="5">
        <v>2</v>
      </c>
      <c r="I133" s="28">
        <v>24255</v>
      </c>
      <c r="J133" s="29">
        <v>2600</v>
      </c>
      <c r="K133" s="30">
        <v>272</v>
      </c>
      <c r="L133" s="28">
        <v>506</v>
      </c>
      <c r="M133" s="29">
        <v>289</v>
      </c>
      <c r="N133" s="29">
        <v>35</v>
      </c>
      <c r="O133" s="29">
        <v>4727</v>
      </c>
      <c r="P133" s="29">
        <v>157</v>
      </c>
      <c r="Q133" s="29">
        <v>326</v>
      </c>
      <c r="R133" s="29">
        <v>254</v>
      </c>
      <c r="S133" s="29">
        <v>5202</v>
      </c>
      <c r="T133" s="29">
        <v>52</v>
      </c>
      <c r="U133" s="29">
        <v>1177</v>
      </c>
      <c r="V133" s="29">
        <v>155</v>
      </c>
      <c r="W133" s="30">
        <v>8503</v>
      </c>
      <c r="X133" s="27">
        <f t="shared" si="4"/>
        <v>24255</v>
      </c>
      <c r="Y133" s="5" t="str">
        <f t="shared" si="5"/>
        <v>92 Suresnes</v>
      </c>
    </row>
    <row r="134" spans="1:25" ht="27" customHeight="1" thickBot="1">
      <c r="A134" s="6">
        <v>92</v>
      </c>
      <c r="B134" s="1" t="s">
        <v>251</v>
      </c>
      <c r="C134" s="1">
        <v>8141</v>
      </c>
      <c r="D134" s="1">
        <v>5797</v>
      </c>
      <c r="E134" s="14" t="s">
        <v>16</v>
      </c>
      <c r="F134" s="8" t="s">
        <v>252</v>
      </c>
      <c r="G134" s="9"/>
      <c r="H134" s="5">
        <v>2</v>
      </c>
      <c r="I134" s="37">
        <v>5902</v>
      </c>
      <c r="J134" s="38">
        <v>781</v>
      </c>
      <c r="K134" s="38">
        <v>42</v>
      </c>
      <c r="L134" s="38">
        <v>42</v>
      </c>
      <c r="M134" s="38">
        <v>21</v>
      </c>
      <c r="N134" s="38">
        <v>4</v>
      </c>
      <c r="O134" s="37">
        <v>1045</v>
      </c>
      <c r="P134" s="38">
        <v>15</v>
      </c>
      <c r="Q134" s="38">
        <v>68</v>
      </c>
      <c r="R134" s="38">
        <v>59</v>
      </c>
      <c r="S134" s="38">
        <v>677</v>
      </c>
      <c r="T134" s="38">
        <v>16</v>
      </c>
      <c r="U134" s="38">
        <v>239</v>
      </c>
      <c r="V134" s="38">
        <v>14</v>
      </c>
      <c r="W134" s="37">
        <v>2879</v>
      </c>
      <c r="X134" s="27">
        <f t="shared" si="4"/>
        <v>5902</v>
      </c>
      <c r="Y134" s="5" t="str">
        <f t="shared" si="5"/>
        <v>92 Vaucresson</v>
      </c>
    </row>
    <row r="135" spans="1:25" ht="27" customHeight="1" thickBot="1">
      <c r="A135" s="6">
        <v>92</v>
      </c>
      <c r="B135" s="1" t="s">
        <v>253</v>
      </c>
      <c r="C135" s="1">
        <v>11415</v>
      </c>
      <c r="D135" s="1">
        <v>6851</v>
      </c>
      <c r="E135" s="7" t="s">
        <v>8</v>
      </c>
      <c r="F135" s="8" t="s">
        <v>24</v>
      </c>
      <c r="G135" s="9"/>
      <c r="H135" s="5">
        <v>2</v>
      </c>
      <c r="I135" s="37">
        <v>7253</v>
      </c>
      <c r="J135" s="38">
        <v>672</v>
      </c>
      <c r="K135" s="38">
        <v>57</v>
      </c>
      <c r="L135" s="38">
        <v>55</v>
      </c>
      <c r="M135" s="38">
        <v>37</v>
      </c>
      <c r="N135" s="38">
        <v>10</v>
      </c>
      <c r="O135" s="37">
        <v>1659</v>
      </c>
      <c r="P135" s="38">
        <v>29</v>
      </c>
      <c r="Q135" s="38">
        <v>91</v>
      </c>
      <c r="R135" s="38">
        <v>93</v>
      </c>
      <c r="S135" s="37">
        <v>1019</v>
      </c>
      <c r="T135" s="38">
        <v>9</v>
      </c>
      <c r="U135" s="38">
        <v>237</v>
      </c>
      <c r="V135" s="38">
        <v>26</v>
      </c>
      <c r="W135" s="37">
        <v>3259</v>
      </c>
      <c r="X135" s="27">
        <f t="shared" si="4"/>
        <v>7253</v>
      </c>
      <c r="Y135" s="5" t="str">
        <f t="shared" si="5"/>
        <v>92 Ville-d’Avray</v>
      </c>
    </row>
    <row r="136" spans="1:25" ht="27" customHeight="1" thickBot="1">
      <c r="A136" s="6">
        <v>93</v>
      </c>
      <c r="B136" s="1" t="s">
        <v>254</v>
      </c>
      <c r="C136" s="1">
        <v>80021</v>
      </c>
      <c r="D136" s="1">
        <v>37796</v>
      </c>
      <c r="E136" s="12" t="s">
        <v>47</v>
      </c>
      <c r="F136" s="8" t="s">
        <v>33</v>
      </c>
      <c r="G136" s="9"/>
      <c r="H136" s="5">
        <v>2</v>
      </c>
      <c r="I136" s="37">
        <v>40563</v>
      </c>
      <c r="J136" s="37">
        <v>7280</v>
      </c>
      <c r="K136" s="38">
        <v>501</v>
      </c>
      <c r="L136" s="37">
        <v>1300</v>
      </c>
      <c r="M136" s="38">
        <v>709</v>
      </c>
      <c r="N136" s="38">
        <v>103</v>
      </c>
      <c r="O136" s="37">
        <v>5529</v>
      </c>
      <c r="P136" s="38">
        <v>339</v>
      </c>
      <c r="Q136" s="38">
        <v>388</v>
      </c>
      <c r="R136" s="38">
        <v>417</v>
      </c>
      <c r="S136" s="37">
        <v>11093</v>
      </c>
      <c r="T136" s="38">
        <v>90</v>
      </c>
      <c r="U136" s="37">
        <v>2995</v>
      </c>
      <c r="V136" s="38">
        <v>330</v>
      </c>
      <c r="W136" s="37">
        <v>9489</v>
      </c>
      <c r="X136" s="27">
        <f t="shared" si="4"/>
        <v>40563</v>
      </c>
      <c r="Y136" s="5" t="str">
        <f t="shared" si="5"/>
        <v>93 Aulnay-sous-Bois</v>
      </c>
    </row>
    <row r="137" spans="1:25" ht="27" customHeight="1" thickBot="1">
      <c r="A137" s="6">
        <v>93</v>
      </c>
      <c r="B137" s="1" t="s">
        <v>255</v>
      </c>
      <c r="C137" s="1">
        <v>32511</v>
      </c>
      <c r="D137" s="1">
        <v>14748</v>
      </c>
      <c r="E137" s="20" t="s">
        <v>256</v>
      </c>
      <c r="F137" s="8" t="s">
        <v>24</v>
      </c>
      <c r="G137" s="9"/>
      <c r="H137" s="5">
        <v>2</v>
      </c>
      <c r="I137" s="37">
        <v>16662</v>
      </c>
      <c r="J137" s="37">
        <v>3191</v>
      </c>
      <c r="K137" s="38">
        <v>193</v>
      </c>
      <c r="L137" s="38">
        <v>590</v>
      </c>
      <c r="M137" s="38">
        <v>967</v>
      </c>
      <c r="N137" s="38">
        <v>33</v>
      </c>
      <c r="O137" s="37">
        <v>2008</v>
      </c>
      <c r="P137" s="38">
        <v>206</v>
      </c>
      <c r="Q137" s="38">
        <v>217</v>
      </c>
      <c r="R137" s="38">
        <v>148</v>
      </c>
      <c r="S137" s="37">
        <v>4917</v>
      </c>
      <c r="T137" s="38">
        <v>23</v>
      </c>
      <c r="U137" s="38">
        <v>982</v>
      </c>
      <c r="V137" s="38">
        <v>147</v>
      </c>
      <c r="W137" s="37">
        <v>3040</v>
      </c>
      <c r="X137" s="27">
        <f t="shared" si="4"/>
        <v>16662</v>
      </c>
      <c r="Y137" s="5" t="str">
        <f t="shared" si="5"/>
        <v>93 Bagnolet</v>
      </c>
    </row>
    <row r="138" spans="1:25" ht="27" customHeight="1" thickBot="1">
      <c r="A138" s="6">
        <v>93</v>
      </c>
      <c r="B138" s="1" t="s">
        <v>257</v>
      </c>
      <c r="C138" s="1">
        <v>37312</v>
      </c>
      <c r="D138" s="1">
        <v>16586</v>
      </c>
      <c r="E138" s="7" t="s">
        <v>8</v>
      </c>
      <c r="F138" s="8" t="s">
        <v>258</v>
      </c>
      <c r="G138" s="9"/>
      <c r="H138" s="5">
        <v>0</v>
      </c>
      <c r="I138" s="31"/>
      <c r="J138" s="32"/>
      <c r="K138" s="33"/>
      <c r="L138" s="28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30"/>
      <c r="Y138" s="5">
        <f t="shared" si="5"/>
      </c>
    </row>
    <row r="139" spans="1:25" ht="27" customHeight="1" thickBot="1">
      <c r="A139" s="6">
        <v>93</v>
      </c>
      <c r="B139" s="1" t="s">
        <v>259</v>
      </c>
      <c r="C139" s="1">
        <v>39105</v>
      </c>
      <c r="D139" s="1">
        <v>21020</v>
      </c>
      <c r="E139" s="12" t="s">
        <v>99</v>
      </c>
      <c r="F139" s="8" t="s">
        <v>24</v>
      </c>
      <c r="G139" s="9"/>
      <c r="H139" s="5">
        <v>2</v>
      </c>
      <c r="I139" s="37">
        <v>22819</v>
      </c>
      <c r="J139" s="37">
        <v>4066</v>
      </c>
      <c r="K139" s="38">
        <v>245</v>
      </c>
      <c r="L139" s="38">
        <v>674</v>
      </c>
      <c r="M139" s="38">
        <v>363</v>
      </c>
      <c r="N139" s="38">
        <v>48</v>
      </c>
      <c r="O139" s="37">
        <v>3477</v>
      </c>
      <c r="P139" s="38">
        <v>170</v>
      </c>
      <c r="Q139" s="38">
        <v>270</v>
      </c>
      <c r="R139" s="38">
        <v>303</v>
      </c>
      <c r="S139" s="37">
        <v>5082</v>
      </c>
      <c r="T139" s="38">
        <v>56</v>
      </c>
      <c r="U139" s="37">
        <v>1760</v>
      </c>
      <c r="V139" s="38">
        <v>190</v>
      </c>
      <c r="W139" s="37">
        <v>6115</v>
      </c>
      <c r="X139" s="27">
        <f t="shared" si="4"/>
        <v>22819</v>
      </c>
      <c r="Y139" s="5" t="str">
        <f t="shared" si="5"/>
        <v>93 Rosny-sous-Bois</v>
      </c>
    </row>
    <row r="140" spans="1:25" ht="27" customHeight="1">
      <c r="A140" s="10">
        <v>93</v>
      </c>
      <c r="B140" s="11" t="s">
        <v>260</v>
      </c>
      <c r="C140" s="11">
        <v>85832</v>
      </c>
      <c r="D140" s="11">
        <v>32464</v>
      </c>
      <c r="E140" s="20" t="s">
        <v>256</v>
      </c>
      <c r="F140" s="13" t="s">
        <v>261</v>
      </c>
      <c r="G140" s="9"/>
      <c r="H140" s="5">
        <v>0</v>
      </c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7">
        <f t="shared" si="4"/>
        <v>0</v>
      </c>
      <c r="Y140" s="5">
        <f t="shared" si="5"/>
      </c>
    </row>
    <row r="141" spans="1:25" ht="27" customHeight="1">
      <c r="A141" s="6">
        <v>93</v>
      </c>
      <c r="B141" s="1" t="s">
        <v>262</v>
      </c>
      <c r="C141" s="1">
        <v>32839</v>
      </c>
      <c r="D141" s="1">
        <v>13900</v>
      </c>
      <c r="E141" s="20" t="s">
        <v>256</v>
      </c>
      <c r="F141" s="8" t="s">
        <v>263</v>
      </c>
      <c r="G141" s="9"/>
      <c r="H141" s="5">
        <v>1</v>
      </c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7">
        <f t="shared" si="4"/>
        <v>0</v>
      </c>
      <c r="Y141" s="5">
        <f t="shared" si="5"/>
      </c>
    </row>
    <row r="142" spans="1:25" ht="27" customHeight="1">
      <c r="A142" s="10">
        <v>93</v>
      </c>
      <c r="B142" s="11" t="s">
        <v>264</v>
      </c>
      <c r="C142" s="11">
        <v>5570</v>
      </c>
      <c r="D142" s="11">
        <v>3225</v>
      </c>
      <c r="E142" s="14" t="s">
        <v>16</v>
      </c>
      <c r="F142" s="8" t="s">
        <v>265</v>
      </c>
      <c r="G142" s="9"/>
      <c r="H142" s="5">
        <v>0</v>
      </c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7">
        <f t="shared" si="4"/>
        <v>0</v>
      </c>
      <c r="Y142" s="5">
        <f t="shared" si="5"/>
      </c>
    </row>
    <row r="143" spans="1:25" ht="27" customHeight="1" thickBot="1">
      <c r="A143" s="6">
        <v>94</v>
      </c>
      <c r="B143" s="1" t="s">
        <v>266</v>
      </c>
      <c r="C143" s="1">
        <v>18208</v>
      </c>
      <c r="D143" s="1">
        <v>10694</v>
      </c>
      <c r="E143" s="17" t="s">
        <v>51</v>
      </c>
      <c r="F143" s="8" t="s">
        <v>267</v>
      </c>
      <c r="G143" s="9"/>
      <c r="H143" s="5">
        <v>2</v>
      </c>
      <c r="I143" s="37">
        <v>11246</v>
      </c>
      <c r="J143" s="37">
        <v>1986</v>
      </c>
      <c r="K143" s="38">
        <v>148</v>
      </c>
      <c r="L143" s="38">
        <v>413</v>
      </c>
      <c r="M143" s="38">
        <v>600</v>
      </c>
      <c r="N143" s="38">
        <v>31</v>
      </c>
      <c r="O143" s="37">
        <v>1643</v>
      </c>
      <c r="P143" s="38">
        <v>141</v>
      </c>
      <c r="Q143" s="38">
        <v>153</v>
      </c>
      <c r="R143" s="38">
        <v>117</v>
      </c>
      <c r="S143" s="37">
        <v>3192</v>
      </c>
      <c r="T143" s="38">
        <v>23</v>
      </c>
      <c r="U143" s="38">
        <v>726</v>
      </c>
      <c r="V143" s="38">
        <v>115</v>
      </c>
      <c r="W143" s="37">
        <v>1958</v>
      </c>
      <c r="X143" s="27">
        <f t="shared" si="4"/>
        <v>11246</v>
      </c>
      <c r="Y143" s="5" t="str">
        <f t="shared" si="5"/>
        <v>94 Arcueil</v>
      </c>
    </row>
    <row r="144" spans="1:25" ht="27" customHeight="1" thickBot="1">
      <c r="A144" s="6">
        <v>94</v>
      </c>
      <c r="B144" s="1" t="s">
        <v>268</v>
      </c>
      <c r="C144" s="1">
        <v>15066</v>
      </c>
      <c r="D144" s="1">
        <v>9766</v>
      </c>
      <c r="E144" s="14" t="s">
        <v>16</v>
      </c>
      <c r="F144" s="13" t="s">
        <v>269</v>
      </c>
      <c r="G144" s="9"/>
      <c r="H144" s="5">
        <v>2</v>
      </c>
      <c r="I144" s="37">
        <v>10502</v>
      </c>
      <c r="J144" s="37">
        <v>1417</v>
      </c>
      <c r="K144" s="38">
        <v>111</v>
      </c>
      <c r="L144" s="38">
        <v>172</v>
      </c>
      <c r="M144" s="38">
        <v>103</v>
      </c>
      <c r="N144" s="38">
        <v>13</v>
      </c>
      <c r="O144" s="37">
        <v>2151</v>
      </c>
      <c r="P144" s="38">
        <v>71</v>
      </c>
      <c r="Q144" s="38">
        <v>160</v>
      </c>
      <c r="R144" s="38">
        <v>135</v>
      </c>
      <c r="S144" s="37">
        <v>1949</v>
      </c>
      <c r="T144" s="38">
        <v>27</v>
      </c>
      <c r="U144" s="38">
        <v>584</v>
      </c>
      <c r="V144" s="38">
        <v>42</v>
      </c>
      <c r="W144" s="37">
        <v>3567</v>
      </c>
      <c r="X144" s="27">
        <f t="shared" si="4"/>
        <v>10502</v>
      </c>
      <c r="Y144" s="5" t="str">
        <f t="shared" si="5"/>
        <v>94 Bry-sur-Marne</v>
      </c>
    </row>
    <row r="145" spans="1:25" ht="27" customHeight="1">
      <c r="A145" s="10">
        <v>94</v>
      </c>
      <c r="B145" s="11" t="s">
        <v>270</v>
      </c>
      <c r="C145" s="11">
        <v>17348</v>
      </c>
      <c r="D145" s="11">
        <v>10956</v>
      </c>
      <c r="E145" s="14" t="s">
        <v>16</v>
      </c>
      <c r="F145" s="8" t="s">
        <v>117</v>
      </c>
      <c r="G145" s="9"/>
      <c r="H145" s="5">
        <v>0</v>
      </c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7">
        <f t="shared" si="4"/>
        <v>0</v>
      </c>
      <c r="Y145" s="5">
        <f t="shared" si="5"/>
      </c>
    </row>
    <row r="146" spans="1:25" ht="27" customHeight="1">
      <c r="A146" s="10">
        <v>94</v>
      </c>
      <c r="B146" s="11" t="s">
        <v>271</v>
      </c>
      <c r="C146" s="11">
        <v>5278</v>
      </c>
      <c r="D146" s="11">
        <v>3564</v>
      </c>
      <c r="E146" s="14" t="s">
        <v>16</v>
      </c>
      <c r="F146" s="8" t="s">
        <v>117</v>
      </c>
      <c r="G146" s="9"/>
      <c r="H146" s="5">
        <v>0</v>
      </c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7">
        <f t="shared" si="4"/>
        <v>0</v>
      </c>
      <c r="Y146" s="5">
        <f t="shared" si="5"/>
      </c>
    </row>
    <row r="147" spans="1:25" ht="27" customHeight="1" thickBot="1">
      <c r="A147" s="6">
        <v>94</v>
      </c>
      <c r="B147" s="1" t="s">
        <v>272</v>
      </c>
      <c r="C147" s="1">
        <v>30227</v>
      </c>
      <c r="D147" s="1">
        <v>19580</v>
      </c>
      <c r="E147" s="12" t="s">
        <v>11</v>
      </c>
      <c r="F147" s="8" t="s">
        <v>273</v>
      </c>
      <c r="G147" s="9"/>
      <c r="H147" s="5">
        <v>2</v>
      </c>
      <c r="I147" s="37">
        <v>20808</v>
      </c>
      <c r="J147" s="37">
        <v>3850</v>
      </c>
      <c r="K147" s="38">
        <v>214</v>
      </c>
      <c r="L147" s="38">
        <v>335</v>
      </c>
      <c r="M147" s="38">
        <v>181</v>
      </c>
      <c r="N147" s="38">
        <v>36</v>
      </c>
      <c r="O147" s="37">
        <v>3663</v>
      </c>
      <c r="P147" s="38">
        <v>128</v>
      </c>
      <c r="Q147" s="38">
        <v>271</v>
      </c>
      <c r="R147" s="38">
        <v>223</v>
      </c>
      <c r="S147" s="37">
        <v>3800</v>
      </c>
      <c r="T147" s="38">
        <v>40</v>
      </c>
      <c r="U147" s="37">
        <v>1056</v>
      </c>
      <c r="V147" s="38">
        <v>96</v>
      </c>
      <c r="W147" s="37">
        <v>6915</v>
      </c>
      <c r="X147" s="27">
        <f t="shared" si="4"/>
        <v>20808</v>
      </c>
      <c r="Y147" s="5" t="str">
        <f t="shared" si="5"/>
        <v>94 Le Perreux-sur-Marne</v>
      </c>
    </row>
    <row r="148" spans="1:25" ht="27" customHeight="1">
      <c r="A148" s="10">
        <v>94</v>
      </c>
      <c r="B148" s="11" t="s">
        <v>274</v>
      </c>
      <c r="C148" s="11">
        <v>73613</v>
      </c>
      <c r="D148" s="11">
        <v>44220</v>
      </c>
      <c r="E148" s="14" t="s">
        <v>16</v>
      </c>
      <c r="F148" s="8" t="s">
        <v>117</v>
      </c>
      <c r="G148" s="9"/>
      <c r="H148" s="5">
        <v>0</v>
      </c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7">
        <f t="shared" si="4"/>
        <v>0</v>
      </c>
      <c r="Y148" s="5">
        <f t="shared" si="5"/>
      </c>
    </row>
    <row r="149" spans="1:25" ht="27" customHeight="1">
      <c r="A149" s="10">
        <v>94</v>
      </c>
      <c r="B149" s="11" t="s">
        <v>275</v>
      </c>
      <c r="C149" s="11">
        <v>12821</v>
      </c>
      <c r="D149" s="11">
        <v>7379</v>
      </c>
      <c r="E149" s="12" t="s">
        <v>99</v>
      </c>
      <c r="F149" s="8" t="s">
        <v>117</v>
      </c>
      <c r="G149" s="9"/>
      <c r="H149" s="5">
        <v>0</v>
      </c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7">
        <f t="shared" si="4"/>
        <v>0</v>
      </c>
      <c r="Y149" s="5">
        <f t="shared" si="5"/>
      </c>
    </row>
    <row r="150" spans="1:25" ht="27" customHeight="1" thickBot="1">
      <c r="A150" s="6">
        <v>94</v>
      </c>
      <c r="B150" s="1" t="s">
        <v>276</v>
      </c>
      <c r="C150" s="1">
        <v>18376</v>
      </c>
      <c r="D150" s="1">
        <v>9444</v>
      </c>
      <c r="E150" s="12" t="s">
        <v>11</v>
      </c>
      <c r="F150" s="8" t="s">
        <v>121</v>
      </c>
      <c r="G150" s="9"/>
      <c r="H150" s="5">
        <v>2</v>
      </c>
      <c r="I150" s="37">
        <v>10085</v>
      </c>
      <c r="J150" s="37">
        <v>1793</v>
      </c>
      <c r="K150" s="38">
        <v>127</v>
      </c>
      <c r="L150" s="38">
        <v>383</v>
      </c>
      <c r="M150" s="38">
        <v>330</v>
      </c>
      <c r="N150" s="38">
        <v>23</v>
      </c>
      <c r="O150" s="37">
        <v>1347</v>
      </c>
      <c r="P150" s="38">
        <v>110</v>
      </c>
      <c r="Q150" s="38">
        <v>100</v>
      </c>
      <c r="R150" s="38">
        <v>178</v>
      </c>
      <c r="S150" s="37">
        <v>2346</v>
      </c>
      <c r="T150" s="38">
        <v>32</v>
      </c>
      <c r="U150" s="38">
        <v>937</v>
      </c>
      <c r="V150" s="38">
        <v>95</v>
      </c>
      <c r="W150" s="37">
        <v>2284</v>
      </c>
      <c r="X150" s="27">
        <f t="shared" si="4"/>
        <v>10085</v>
      </c>
      <c r="Y150" s="5" t="str">
        <f t="shared" si="5"/>
        <v>94 Villeneuve-le-Roi</v>
      </c>
    </row>
    <row r="151" spans="1:25" ht="27" customHeight="1">
      <c r="A151" s="10">
        <v>94</v>
      </c>
      <c r="B151" s="11" t="s">
        <v>277</v>
      </c>
      <c r="C151" s="11">
        <v>79322</v>
      </c>
      <c r="D151" s="11">
        <v>40699</v>
      </c>
      <c r="E151" s="20" t="s">
        <v>256</v>
      </c>
      <c r="F151" s="8" t="s">
        <v>117</v>
      </c>
      <c r="G151" s="9"/>
      <c r="H151" s="5">
        <v>0</v>
      </c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7">
        <f t="shared" si="4"/>
        <v>0</v>
      </c>
      <c r="Y151" s="5">
        <f t="shared" si="5"/>
      </c>
    </row>
    <row r="152" spans="1:25" ht="27" customHeight="1" thickBot="1">
      <c r="A152" s="6">
        <v>95</v>
      </c>
      <c r="B152" s="1" t="s">
        <v>278</v>
      </c>
      <c r="C152" s="1">
        <v>5895</v>
      </c>
      <c r="D152" s="1">
        <v>3128</v>
      </c>
      <c r="E152" s="14" t="s">
        <v>16</v>
      </c>
      <c r="F152" s="8" t="s">
        <v>137</v>
      </c>
      <c r="G152" s="9"/>
      <c r="H152" s="5">
        <v>2</v>
      </c>
      <c r="I152" s="37">
        <v>3713</v>
      </c>
      <c r="J152" s="38">
        <v>293</v>
      </c>
      <c r="K152" s="38">
        <v>66</v>
      </c>
      <c r="L152" s="38">
        <v>100</v>
      </c>
      <c r="M152" s="38">
        <v>26</v>
      </c>
      <c r="N152" s="38">
        <v>5</v>
      </c>
      <c r="O152" s="38">
        <v>780</v>
      </c>
      <c r="P152" s="38">
        <v>28</v>
      </c>
      <c r="Q152" s="38">
        <v>64</v>
      </c>
      <c r="R152" s="38">
        <v>55</v>
      </c>
      <c r="S152" s="38">
        <v>962</v>
      </c>
      <c r="T152" s="38">
        <v>9</v>
      </c>
      <c r="U152" s="38">
        <v>222</v>
      </c>
      <c r="V152" s="38">
        <v>21</v>
      </c>
      <c r="W152" s="37">
        <v>1082</v>
      </c>
      <c r="X152" s="27">
        <f t="shared" si="4"/>
        <v>3713</v>
      </c>
      <c r="Y152" s="5" t="str">
        <f t="shared" si="5"/>
        <v>95 Courdimanche</v>
      </c>
    </row>
    <row r="153" spans="1:25" ht="27" customHeight="1" thickBot="1">
      <c r="A153" s="6">
        <v>95</v>
      </c>
      <c r="B153" s="1" t="s">
        <v>279</v>
      </c>
      <c r="C153" s="1">
        <v>16206</v>
      </c>
      <c r="D153" s="1">
        <v>8698</v>
      </c>
      <c r="E153" s="16" t="s">
        <v>29</v>
      </c>
      <c r="F153" s="8" t="s">
        <v>128</v>
      </c>
      <c r="G153" s="9"/>
      <c r="H153" s="5">
        <v>2</v>
      </c>
      <c r="I153" s="37">
        <v>9586</v>
      </c>
      <c r="J153" s="37">
        <v>1144</v>
      </c>
      <c r="K153" s="38">
        <v>174</v>
      </c>
      <c r="L153" s="38">
        <v>284</v>
      </c>
      <c r="M153" s="38">
        <v>80</v>
      </c>
      <c r="N153" s="38">
        <v>14</v>
      </c>
      <c r="O153" s="37">
        <v>1804</v>
      </c>
      <c r="P153" s="38">
        <v>65</v>
      </c>
      <c r="Q153" s="38">
        <v>128</v>
      </c>
      <c r="R153" s="38">
        <v>103</v>
      </c>
      <c r="S153" s="37">
        <v>2965</v>
      </c>
      <c r="T153" s="38">
        <v>30</v>
      </c>
      <c r="U153" s="38">
        <v>460</v>
      </c>
      <c r="V153" s="38">
        <v>73</v>
      </c>
      <c r="W153" s="37">
        <v>2262</v>
      </c>
      <c r="X153" s="27">
        <f t="shared" si="4"/>
        <v>9586</v>
      </c>
      <c r="Y153" s="5" t="str">
        <f t="shared" si="5"/>
        <v>95 Vauréal</v>
      </c>
    </row>
    <row r="154" spans="1:25" ht="27" customHeight="1" thickBot="1">
      <c r="A154" s="21" t="s">
        <v>280</v>
      </c>
      <c r="B154" s="22" t="s">
        <v>281</v>
      </c>
      <c r="C154" s="22">
        <v>8738</v>
      </c>
      <c r="D154" s="22">
        <v>6774</v>
      </c>
      <c r="E154" s="23" t="s">
        <v>51</v>
      </c>
      <c r="F154" s="24" t="s">
        <v>282</v>
      </c>
      <c r="G154" s="25"/>
      <c r="H154" s="5">
        <v>1</v>
      </c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7">
        <f t="shared" si="4"/>
        <v>0</v>
      </c>
      <c r="Y154" s="5">
        <f t="shared" si="5"/>
      </c>
    </row>
    <row r="155" spans="2:24" ht="27" customHeight="1">
      <c r="B155" s="5" t="s">
        <v>298</v>
      </c>
      <c r="I155" s="27">
        <v>44472834</v>
      </c>
      <c r="J155" s="27">
        <v>7218592</v>
      </c>
      <c r="K155" s="27">
        <v>534846</v>
      </c>
      <c r="L155" s="27">
        <v>1498581</v>
      </c>
      <c r="M155" s="27">
        <v>707268</v>
      </c>
      <c r="N155" s="27">
        <v>123540</v>
      </c>
      <c r="O155" s="27">
        <v>6820119</v>
      </c>
      <c r="P155" s="27">
        <v>483008</v>
      </c>
      <c r="Q155" s="27">
        <v>576666</v>
      </c>
      <c r="R155" s="27">
        <v>818407</v>
      </c>
      <c r="S155" s="27">
        <v>9500112</v>
      </c>
      <c r="T155" s="27">
        <v>420645</v>
      </c>
      <c r="U155" s="27">
        <v>3834530</v>
      </c>
      <c r="V155" s="27">
        <v>487857</v>
      </c>
      <c r="W155" s="27">
        <v>11448663</v>
      </c>
      <c r="X155" s="27">
        <f t="shared" si="4"/>
        <v>44472834</v>
      </c>
    </row>
    <row r="156" spans="9:23" ht="27" customHeight="1">
      <c r="I156" s="40">
        <f>I155*100/$I155</f>
        <v>100</v>
      </c>
      <c r="J156" s="40">
        <f aca="true" t="shared" si="6" ref="J156:X156">J155*100/$I155</f>
        <v>16.231463908956197</v>
      </c>
      <c r="K156" s="40">
        <f t="shared" si="6"/>
        <v>1.2026352986634492</v>
      </c>
      <c r="L156" s="40">
        <f t="shared" si="6"/>
        <v>3.369654832430962</v>
      </c>
      <c r="M156" s="40">
        <f t="shared" si="6"/>
        <v>1.5903371482914717</v>
      </c>
      <c r="N156" s="40">
        <f t="shared" si="6"/>
        <v>0.2777875590298563</v>
      </c>
      <c r="O156" s="40">
        <f t="shared" si="6"/>
        <v>15.335471987236073</v>
      </c>
      <c r="P156" s="40">
        <f t="shared" si="6"/>
        <v>1.0860742537792847</v>
      </c>
      <c r="Q156" s="40">
        <f t="shared" si="6"/>
        <v>1.296670232438976</v>
      </c>
      <c r="R156" s="40">
        <f t="shared" si="6"/>
        <v>1.8402402689246204</v>
      </c>
      <c r="S156" s="40">
        <f t="shared" si="6"/>
        <v>21.36160695313458</v>
      </c>
      <c r="T156" s="40">
        <f t="shared" si="6"/>
        <v>0.9458470759925036</v>
      </c>
      <c r="U156" s="40">
        <f t="shared" si="6"/>
        <v>8.622184950030395</v>
      </c>
      <c r="V156" s="40">
        <f t="shared" si="6"/>
        <v>1.0969775391422099</v>
      </c>
      <c r="W156" s="40">
        <f t="shared" si="6"/>
        <v>25.74304799194942</v>
      </c>
    </row>
    <row r="157" spans="8:23" ht="27" customHeight="1">
      <c r="H157" s="27">
        <f>COUNTIF($H2:$H154,2)</f>
        <v>71</v>
      </c>
      <c r="I157" s="27">
        <f>SUMIF($H2:$H154,2,I2:I154)</f>
        <v>1351907</v>
      </c>
      <c r="J157" s="27">
        <f>SUMIF($H2:$H154,2,J2:J154)</f>
        <v>240263</v>
      </c>
      <c r="K157" s="27">
        <f aca="true" t="shared" si="7" ref="K157:W157">SUMIF($H2:$H154,2,K2:K154)</f>
        <v>16840</v>
      </c>
      <c r="L157" s="27">
        <f t="shared" si="7"/>
        <v>40593</v>
      </c>
      <c r="M157" s="27">
        <f t="shared" si="7"/>
        <v>20145</v>
      </c>
      <c r="N157" s="27">
        <f t="shared" si="7"/>
        <v>2582</v>
      </c>
      <c r="O157" s="27">
        <f t="shared" si="7"/>
        <v>212946</v>
      </c>
      <c r="P157" s="27">
        <f t="shared" si="7"/>
        <v>10818</v>
      </c>
      <c r="Q157" s="27">
        <f t="shared" si="7"/>
        <v>17296</v>
      </c>
      <c r="R157" s="27">
        <f t="shared" si="7"/>
        <v>19536</v>
      </c>
      <c r="S157" s="27">
        <f t="shared" si="7"/>
        <v>289625</v>
      </c>
      <c r="T157" s="27">
        <f t="shared" si="7"/>
        <v>5080</v>
      </c>
      <c r="U157" s="27">
        <f t="shared" si="7"/>
        <v>96267</v>
      </c>
      <c r="V157" s="27">
        <f t="shared" si="7"/>
        <v>11827</v>
      </c>
      <c r="W157" s="27">
        <f t="shared" si="7"/>
        <v>368089</v>
      </c>
    </row>
    <row r="158" spans="9:23" ht="27" customHeight="1">
      <c r="I158" s="40">
        <f>I157*100/$I157</f>
        <v>100</v>
      </c>
      <c r="J158" s="40">
        <f aca="true" t="shared" si="8" ref="J158:W158">J157*100/$I157</f>
        <v>17.772154445535087</v>
      </c>
      <c r="K158" s="40">
        <f t="shared" si="8"/>
        <v>1.245647814531621</v>
      </c>
      <c r="L158" s="40">
        <f t="shared" si="8"/>
        <v>3.0026473714538056</v>
      </c>
      <c r="M158" s="40">
        <f t="shared" si="8"/>
        <v>1.4901172935712295</v>
      </c>
      <c r="N158" s="40">
        <f t="shared" si="8"/>
        <v>0.1909894689501571</v>
      </c>
      <c r="O158" s="40">
        <f t="shared" si="8"/>
        <v>15.751527287010127</v>
      </c>
      <c r="P158" s="40">
        <f t="shared" si="8"/>
        <v>0.8002029725417503</v>
      </c>
      <c r="Q158" s="40">
        <f t="shared" si="8"/>
        <v>1.27937794537642</v>
      </c>
      <c r="R158" s="40">
        <f t="shared" si="8"/>
        <v>1.4450698161929778</v>
      </c>
      <c r="S158" s="40">
        <f t="shared" si="8"/>
        <v>21.423441109484603</v>
      </c>
      <c r="T158" s="40">
        <f t="shared" si="8"/>
        <v>0.37576549274469323</v>
      </c>
      <c r="U158" s="40">
        <f t="shared" si="8"/>
        <v>7.120830057097123</v>
      </c>
      <c r="V158" s="40">
        <f t="shared" si="8"/>
        <v>0.8748382839943872</v>
      </c>
      <c r="W158" s="40">
        <f t="shared" si="8"/>
        <v>27.22739064151602</v>
      </c>
    </row>
    <row r="159" ht="27" customHeight="1">
      <c r="K159" s="39"/>
    </row>
    <row r="160" spans="10:23" ht="27" customHeight="1">
      <c r="J160" s="5" t="str">
        <f aca="true" t="shared" si="9" ref="J160:W160">J1</f>
        <v>abstentions</v>
      </c>
      <c r="K160" s="5" t="str">
        <f t="shared" si="9"/>
        <v>nuls</v>
      </c>
      <c r="L160" s="5" t="str">
        <f t="shared" si="9"/>
        <v>M.  Olivier  BESANCENOT</v>
      </c>
      <c r="M160" s="5" t="str">
        <f t="shared" si="9"/>
        <v>  Mme  Marie-George  BUFFET</v>
      </c>
      <c r="N160" s="5" t="str">
        <f t="shared" si="9"/>
        <v>  M.  Gérard  SCHIVARDI</v>
      </c>
      <c r="O160" s="5" t="str">
        <f t="shared" si="9"/>
        <v>  M.  François  BAYROU</v>
      </c>
      <c r="P160" s="5" t="str">
        <f t="shared" si="9"/>
        <v>  M.  José  BOVÉ</v>
      </c>
      <c r="Q160" s="5" t="str">
        <f t="shared" si="9"/>
        <v>  Mme  Dominique  VOYNET</v>
      </c>
      <c r="R160" s="5" t="str">
        <f t="shared" si="9"/>
        <v>  M.  Philippe  de VILLIERS</v>
      </c>
      <c r="S160" s="5" t="str">
        <f t="shared" si="9"/>
        <v>  Mme  Ségolène  ROYAL</v>
      </c>
      <c r="T160" s="5" t="str">
        <f t="shared" si="9"/>
        <v>  M.  Frédéric  NIHOUS</v>
      </c>
      <c r="U160" s="5" t="str">
        <f t="shared" si="9"/>
        <v>  M.  Jean-Marie  LE PEN</v>
      </c>
      <c r="V160" s="5" t="str">
        <f t="shared" si="9"/>
        <v>  Mme  Arlette  LAGUILLER</v>
      </c>
      <c r="W160" s="5" t="str">
        <f t="shared" si="9"/>
        <v>  M.  Nicolas  SARKOZY</v>
      </c>
    </row>
    <row r="161" spans="10:23" ht="27" customHeight="1">
      <c r="J161" s="41">
        <f>J156</f>
        <v>16.231463908956197</v>
      </c>
      <c r="K161" s="41">
        <f>K156</f>
        <v>1.2026352986634492</v>
      </c>
      <c r="L161" s="41">
        <f>L156</f>
        <v>3.369654832430962</v>
      </c>
      <c r="M161" s="41">
        <f>M156</f>
        <v>1.5903371482914717</v>
      </c>
      <c r="N161" s="41">
        <f>N156</f>
        <v>0.2777875590298563</v>
      </c>
      <c r="O161" s="41">
        <f>O156</f>
        <v>15.335471987236073</v>
      </c>
      <c r="P161" s="41">
        <f>P156</f>
        <v>1.0860742537792847</v>
      </c>
      <c r="Q161" s="41">
        <f>Q156</f>
        <v>1.296670232438976</v>
      </c>
      <c r="R161" s="41">
        <f>R156</f>
        <v>1.8402402689246204</v>
      </c>
      <c r="S161" s="41">
        <f>S156</f>
        <v>21.36160695313458</v>
      </c>
      <c r="T161" s="41">
        <f>T156</f>
        <v>0.9458470759925036</v>
      </c>
      <c r="U161" s="41">
        <f>U156</f>
        <v>8.622184950030395</v>
      </c>
      <c r="V161" s="41">
        <f>V156</f>
        <v>1.0969775391422099</v>
      </c>
      <c r="W161" s="41">
        <f>W156</f>
        <v>25.74304799194942</v>
      </c>
    </row>
    <row r="162" spans="10:23" ht="27" customHeight="1">
      <c r="J162" s="41">
        <f>J158</f>
        <v>17.772154445535087</v>
      </c>
      <c r="K162" s="41">
        <f>K158</f>
        <v>1.245647814531621</v>
      </c>
      <c r="L162" s="41">
        <f>L158</f>
        <v>3.0026473714538056</v>
      </c>
      <c r="M162" s="41">
        <f>M158</f>
        <v>1.4901172935712295</v>
      </c>
      <c r="N162" s="41">
        <f>N158</f>
        <v>0.1909894689501571</v>
      </c>
      <c r="O162" s="41">
        <f>O158</f>
        <v>15.751527287010127</v>
      </c>
      <c r="P162" s="41">
        <f>P158</f>
        <v>0.8002029725417503</v>
      </c>
      <c r="Q162" s="41">
        <f>Q158</f>
        <v>1.27937794537642</v>
      </c>
      <c r="R162" s="41">
        <f>R158</f>
        <v>1.4450698161929778</v>
      </c>
      <c r="S162" s="41">
        <f>S158</f>
        <v>21.423441109484603</v>
      </c>
      <c r="T162" s="41">
        <f>T158</f>
        <v>0.37576549274469323</v>
      </c>
      <c r="U162" s="41">
        <f>U158</f>
        <v>7.120830057097123</v>
      </c>
      <c r="V162" s="41">
        <f>V158</f>
        <v>0.8748382839943872</v>
      </c>
      <c r="W162" s="41">
        <f>W158</f>
        <v>27.22739064151602</v>
      </c>
    </row>
    <row r="163" spans="10:23" ht="27" customHeight="1">
      <c r="J163" s="41">
        <f>J162-J161</f>
        <v>1.5406905365788894</v>
      </c>
      <c r="K163" s="41">
        <f aca="true" t="shared" si="10" ref="K163:W163">K162-K161</f>
        <v>0.043012515868171786</v>
      </c>
      <c r="L163" s="41">
        <f t="shared" si="10"/>
        <v>-0.36700746097715653</v>
      </c>
      <c r="M163" s="41">
        <f t="shared" si="10"/>
        <v>-0.1002198547202422</v>
      </c>
      <c r="N163" s="41">
        <f t="shared" si="10"/>
        <v>-0.08679809007969921</v>
      </c>
      <c r="O163" s="41">
        <f t="shared" si="10"/>
        <v>0.41605529977405453</v>
      </c>
      <c r="P163" s="41">
        <f t="shared" si="10"/>
        <v>-0.28587128123753436</v>
      </c>
      <c r="Q163" s="41">
        <f t="shared" si="10"/>
        <v>-0.017292287062556033</v>
      </c>
      <c r="R163" s="41">
        <f t="shared" si="10"/>
        <v>-0.39517045273164264</v>
      </c>
      <c r="S163" s="41">
        <f t="shared" si="10"/>
        <v>0.06183415635002376</v>
      </c>
      <c r="T163" s="41">
        <f t="shared" si="10"/>
        <v>-0.5700815832478103</v>
      </c>
      <c r="U163" s="41">
        <f t="shared" si="10"/>
        <v>-1.5013548929332714</v>
      </c>
      <c r="V163" s="41">
        <f t="shared" si="10"/>
        <v>-0.22213925514782262</v>
      </c>
      <c r="W163" s="41">
        <f t="shared" si="10"/>
        <v>1.4843426495665994</v>
      </c>
    </row>
    <row r="164" ht="27" customHeight="1" thickBot="1"/>
    <row r="165" spans="2:5" ht="27" customHeight="1">
      <c r="B165" s="42" t="s">
        <v>283</v>
      </c>
      <c r="C165" s="45">
        <v>16.231463908956197</v>
      </c>
      <c r="D165" s="45">
        <v>17.772154445535087</v>
      </c>
      <c r="E165" s="48">
        <v>1.5406905365788894</v>
      </c>
    </row>
    <row r="166" spans="2:5" ht="27" customHeight="1">
      <c r="B166" s="43" t="s">
        <v>295</v>
      </c>
      <c r="C166" s="46">
        <v>25.74304799194942</v>
      </c>
      <c r="D166" s="46">
        <v>27.22739064151602</v>
      </c>
      <c r="E166" s="49">
        <v>1.4843426495665994</v>
      </c>
    </row>
    <row r="167" spans="2:5" ht="27" customHeight="1">
      <c r="B167" s="43" t="s">
        <v>287</v>
      </c>
      <c r="C167" s="46">
        <v>15.335471987236073</v>
      </c>
      <c r="D167" s="46">
        <v>15.751527287010127</v>
      </c>
      <c r="E167" s="49">
        <v>0.41605529977405453</v>
      </c>
    </row>
    <row r="168" spans="2:5" ht="27" customHeight="1">
      <c r="B168" s="43" t="s">
        <v>291</v>
      </c>
      <c r="C168" s="46">
        <v>21.36160695313458</v>
      </c>
      <c r="D168" s="46">
        <v>21.423441109484603</v>
      </c>
      <c r="E168" s="49">
        <v>0.06183415635002376</v>
      </c>
    </row>
    <row r="169" spans="2:5" ht="27" customHeight="1">
      <c r="B169" s="43" t="s">
        <v>284</v>
      </c>
      <c r="C169" s="46">
        <v>1.2026352986634492</v>
      </c>
      <c r="D169" s="46">
        <v>1.245647814531621</v>
      </c>
      <c r="E169" s="49">
        <v>0.043012515868171786</v>
      </c>
    </row>
    <row r="170" spans="2:5" ht="27" customHeight="1">
      <c r="B170" s="43" t="s">
        <v>289</v>
      </c>
      <c r="C170" s="46">
        <v>1.296670232438976</v>
      </c>
      <c r="D170" s="46">
        <v>1.27937794537642</v>
      </c>
      <c r="E170" s="50">
        <v>-0.017292287062556033</v>
      </c>
    </row>
    <row r="171" spans="2:5" ht="27" customHeight="1">
      <c r="B171" s="43" t="s">
        <v>286</v>
      </c>
      <c r="C171" s="46">
        <v>0.2777875590298563</v>
      </c>
      <c r="D171" s="46">
        <v>0.1909894689501571</v>
      </c>
      <c r="E171" s="50">
        <v>-0.08679809007969921</v>
      </c>
    </row>
    <row r="172" spans="2:5" ht="27" customHeight="1">
      <c r="B172" s="43" t="s">
        <v>285</v>
      </c>
      <c r="C172" s="46">
        <v>1.5903371482914717</v>
      </c>
      <c r="D172" s="46">
        <v>1.4901172935712295</v>
      </c>
      <c r="E172" s="50">
        <v>-0.1002198547202422</v>
      </c>
    </row>
    <row r="173" spans="2:5" ht="27" customHeight="1">
      <c r="B173" s="43" t="s">
        <v>294</v>
      </c>
      <c r="C173" s="46">
        <v>1.0969775391422099</v>
      </c>
      <c r="D173" s="46">
        <v>0.8748382839943872</v>
      </c>
      <c r="E173" s="50">
        <v>-0.22213925514782262</v>
      </c>
    </row>
    <row r="174" spans="2:5" ht="27" customHeight="1">
      <c r="B174" s="43" t="s">
        <v>288</v>
      </c>
      <c r="C174" s="46">
        <v>1.0860742537792847</v>
      </c>
      <c r="D174" s="46">
        <v>0.8002029725417503</v>
      </c>
      <c r="E174" s="50">
        <v>-0.28587128123753436</v>
      </c>
    </row>
    <row r="175" spans="2:5" ht="27" customHeight="1">
      <c r="B175" s="43" t="s">
        <v>297</v>
      </c>
      <c r="C175" s="46">
        <v>3.369654832430962</v>
      </c>
      <c r="D175" s="46">
        <v>3.0026473714538056</v>
      </c>
      <c r="E175" s="50">
        <v>-0.36700746097715653</v>
      </c>
    </row>
    <row r="176" spans="2:5" ht="27" customHeight="1">
      <c r="B176" s="43" t="s">
        <v>290</v>
      </c>
      <c r="C176" s="46">
        <v>1.8402402689246204</v>
      </c>
      <c r="D176" s="46">
        <v>1.4450698161929778</v>
      </c>
      <c r="E176" s="50">
        <v>-0.39517045273164264</v>
      </c>
    </row>
    <row r="177" spans="2:5" ht="27" customHeight="1">
      <c r="B177" s="43" t="s">
        <v>292</v>
      </c>
      <c r="C177" s="46">
        <v>0.9458470759925036</v>
      </c>
      <c r="D177" s="46">
        <v>0.37576549274469323</v>
      </c>
      <c r="E177" s="50">
        <v>-0.5700815832478103</v>
      </c>
    </row>
    <row r="178" spans="2:5" ht="27" customHeight="1" thickBot="1">
      <c r="B178" s="44" t="s">
        <v>293</v>
      </c>
      <c r="C178" s="47">
        <v>8.622184950030395</v>
      </c>
      <c r="D178" s="47">
        <v>7.120830057097123</v>
      </c>
      <c r="E178" s="51">
        <v>-1.5013548929332714</v>
      </c>
    </row>
  </sheetData>
  <hyperlinks>
    <hyperlink ref="F4" r:id="rId1" display="http://www.ordinateurs-de-vote.org/Prises-de-position.html#cannes"/>
    <hyperlink ref="G25" r:id="rId2" display="http://www.ordinateurs-de-vote.org/Bourg-de-Peage.html"/>
    <hyperlink ref="G26" r:id="rId3" display="http://www.ordinateurs-de-vote.org/-Brest-.html"/>
    <hyperlink ref="G29" r:id="rId4" display="http://www.midenews.com/fr/presse/article/lire?id=437"/>
    <hyperlink ref="F41" r:id="rId5" display="http://www.ordinateurs-de-vote.org/Reactions-a-Grenoble-devant-le.html"/>
    <hyperlink ref="G44" r:id="rId6" display="http://voreppe.citoyen.free.fr/"/>
    <hyperlink ref="G59" r:id="rId7" display="http://www.ordinateurs-de-vote.org/Vandoeuvre-les-Nancy.html"/>
    <hyperlink ref="G89" r:id="rId8" display="http://www.ordinateurs-de-vote.org/Le-Havre.html"/>
    <hyperlink ref="F117" r:id="rId9" display="http://www.wissous.fr/529-actualites.html"/>
    <hyperlink ref="F120" r:id="rId10" display="http://www.ordinateurs-de-vote.org/bb"/>
    <hyperlink ref="F124" r:id="rId11" display="http://www.clichyevenements.fr/2006/11/election_du_cce.html"/>
    <hyperlink ref="F128" r:id="rId12" display="http://oumph.free.fr/textes/vote_electronique_issy.html"/>
    <hyperlink ref="F131" r:id="rId13" display="http://www.josephdion.com/2007/02/vote_lectroniqu.html"/>
    <hyperlink ref="F140" r:id="rId14" display="http://www.ordinateurs-de-vote.org/St-Denis-renonce-a-s-equiper-en.html"/>
    <hyperlink ref="F144" r:id="rId15" display="http://brysurmarne.free.fr/spip/"/>
    <hyperlink ref="F154" r:id="rId16" display="http://www.newmedia-fr.info/ixm_ixpnews.php?file=article&amp;item_id=21940"/>
    <hyperlink ref="IV65239" r:id="rId17" display="http://www.ordinateurs-de-vote.org/Prises-de-position.html#cannes"/>
    <hyperlink ref="IV65265" r:id="rId18" display="http://www.ordinateurs-de-vote.org/Bourg-de-Peage.html"/>
    <hyperlink ref="IV65266" r:id="rId19" display="http://www.ordinateurs-de-vote.org/-Brest-.html"/>
    <hyperlink ref="IV65269" r:id="rId20" display="http://www.midenews.com/fr/presse/article/lire?id=437"/>
    <hyperlink ref="IV65281" r:id="rId21" display="http://www.ordinateurs-de-vote.org/Reactions-a-Grenoble-devant-le.html"/>
    <hyperlink ref="IV65284" r:id="rId22" display="http://voreppe.citoyen.free.fr/"/>
    <hyperlink ref="IK8:IV8" r:id="rId23" display="http://www.ordinateurs-de-vote.org/Vandoeuvre-les-Nancy.html"/>
    <hyperlink ref="F38:IV38" r:id="rId24" display="http://www.ordinateurs-de-vote.org/Le-Havre.html"/>
    <hyperlink ref="F61:IV61" r:id="rId25" display="http://www.wissous.fr/529-actualites.html"/>
    <hyperlink ref="F64:IV64" r:id="rId26" display="http://www.ordinateurs-de-vote.org/bb"/>
    <hyperlink ref="F68:IV68" r:id="rId27" display="http://www.clichyevenements.fr/2006/11/election_du_cce.html"/>
    <hyperlink ref="F72:IV72" r:id="rId28" display="http://oumph.free.fr/textes/vote_electronique_issy.html"/>
    <hyperlink ref="F75:IV75" r:id="rId29" display="http://www.josephdion.com/2007/02/vote_lectroniqu.html"/>
    <hyperlink ref="F84:IV84" r:id="rId30" display="http://www.ordinateurs-de-vote.org/St-Denis-renonce-a-s-equiper-en.html"/>
    <hyperlink ref="F88:IV88" r:id="rId31" display="http://brysurmarne.free.fr/spip/"/>
    <hyperlink ref="F98:IV98" r:id="rId32" display="http://www.newmedia-fr.info/ixm_ixpnews.php?file=article&amp;item_id=21940"/>
    <hyperlink ref="IV65039" r:id="rId33" display="http://www.ordinateurs-de-vote.org/Prises-de-position.html#cannes"/>
    <hyperlink ref="IV163" r:id="rId34" display="http://www.ordinateurs-de-vote.org/Bourg-de-Peage.html"/>
    <hyperlink ref="IV164" r:id="rId35" display="http://www.ordinateurs-de-vote.org/-Brest-.html"/>
    <hyperlink ref="IV65104" r:id="rId36" display="http://www.ordinateurs-de-vote.org/Prises-de-position.html#cannes"/>
    <hyperlink ref="IV65533" r:id="rId37" display="http://www.ordinateurs-de-vote.org/Bourg-de-Peage.html"/>
    <hyperlink ref="IV65534" r:id="rId38" display="http://www.ordinateurs-de-vote.org/-Brest-.html"/>
    <hyperlink ref="G1:IV1" r:id="rId39" display="http://www.midenews.com/fr/presse/article/lire?id=437"/>
    <hyperlink ref="G13:IV13" r:id="rId40" display="http://www.ordinateurs-de-vote.org/Reactions-a-Grenoble-devant-le.html"/>
    <hyperlink ref="F16:IV16" r:id="rId41" display="http://voreppe.citoyen.free.fr/"/>
    <hyperlink ref="G31:IV31" r:id="rId42" display="http://www.ordinateurs-de-vote.org/Vandoeuvre-les-Nancy.html"/>
    <hyperlink ref="IV65105" r:id="rId43" display="http://www.ordinateurs-de-vote.org/Prises-de-position.html#cannes"/>
    <hyperlink ref="IV65534" r:id="rId44" display="http://www.ordinateurs-de-vote.org/Bourg-de-Peage.html"/>
    <hyperlink ref="IV65535" r:id="rId45" display="http://www.ordinateurs-de-vote.org/-Brest-.html"/>
    <hyperlink ref="G2:IV2" r:id="rId46" display="http://www.midenews.com/fr/presse/article/lire?id=437"/>
    <hyperlink ref="G14:IV14" r:id="rId47" display="http://www.ordinateurs-de-vote.org/Reactions-a-Grenoble-devant-le.html"/>
    <hyperlink ref="F17:IV17" r:id="rId48" display="http://voreppe.citoyen.free.fr/"/>
    <hyperlink ref="G32:IV32" r:id="rId49" display="http://www.ordinateurs-de-vote.org/Vandoeuvre-les-Nancy.html"/>
    <hyperlink ref="IV65106" r:id="rId50" display="http://www.ordinateurs-de-vote.org/Prises-de-position.html#cannes"/>
    <hyperlink ref="IV65535" r:id="rId51" display="http://www.ordinateurs-de-vote.org/Bourg-de-Peage.html"/>
    <hyperlink ref="IV65536" r:id="rId52" display="http://www.ordinateurs-de-vote.org/-Brest-.html"/>
    <hyperlink ref="G3:IV3" r:id="rId53" display="http://www.midenews.com/fr/presse/article/lire?id=437"/>
    <hyperlink ref="G15:IV15" r:id="rId54" display="http://www.ordinateurs-de-vote.org/Reactions-a-Grenoble-devant-le.html"/>
    <hyperlink ref="F18:IV18" r:id="rId55" display="http://voreppe.citoyen.free.fr/"/>
    <hyperlink ref="G33:IV33" r:id="rId56" display="http://www.ordinateurs-de-vote.org/Vandoeuvre-les-Nancy.html"/>
  </hyperlinks>
  <printOptions/>
  <pageMargins left="0.75" right="0.75" top="1" bottom="1" header="0.4921259845" footer="0.4921259845"/>
  <pageSetup orientation="portrait" paperSize="9" r:id="rId58"/>
  <drawing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dcterms:created xsi:type="dcterms:W3CDTF">2007-05-02T10:40:25Z</dcterms:created>
  <dcterms:modified xsi:type="dcterms:W3CDTF">2007-05-02T15:14:00Z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